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fce39e14216051/Desktop/"/>
    </mc:Choice>
  </mc:AlternateContent>
  <xr:revisionPtr revIDLastSave="0" documentId="8_{2F33604C-D3D6-4475-8954-B9C7C8AC74C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Non-scoring results" sheetId="4" r:id="rId1"/>
    <sheet name="Non-scoring results sorted" sheetId="5" r:id="rId2"/>
    <sheet name="Lookup" sheetId="2" r:id="rId3"/>
  </sheets>
  <definedNames>
    <definedName name="_xlnm._FilterDatabase" localSheetId="2" hidden="1">Lookup!$E$1:$E$175</definedName>
    <definedName name="_xlnm._FilterDatabase" localSheetId="0" hidden="1">'Non-scoring results'!$A$1:$I$291</definedName>
    <definedName name="_xlnm.Print_Area" localSheetId="2">Lookup!$A$1:$E$188</definedName>
    <definedName name="_xlnm.Print_Titles" localSheetId="2">Lookup!$1:$1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6" i="5" l="1"/>
  <c r="I226" i="5" s="1"/>
  <c r="G226" i="5"/>
  <c r="F226" i="5"/>
  <c r="H136" i="5"/>
  <c r="I136" i="5" s="1"/>
  <c r="G136" i="5"/>
  <c r="F136" i="5"/>
  <c r="H206" i="5"/>
  <c r="I206" i="5" s="1"/>
  <c r="G206" i="5"/>
  <c r="F206" i="5"/>
  <c r="H255" i="5"/>
  <c r="I255" i="5" s="1"/>
  <c r="G255" i="5"/>
  <c r="F255" i="5"/>
  <c r="H79" i="5"/>
  <c r="I79" i="5" s="1"/>
  <c r="G79" i="5"/>
  <c r="F79" i="5"/>
  <c r="H256" i="5"/>
  <c r="I256" i="5" s="1"/>
  <c r="G256" i="5"/>
  <c r="F256" i="5"/>
  <c r="H149" i="5"/>
  <c r="I149" i="5" s="1"/>
  <c r="G149" i="5"/>
  <c r="F149" i="5"/>
  <c r="H26" i="5"/>
  <c r="I26" i="5" s="1"/>
  <c r="G26" i="5"/>
  <c r="F26" i="5"/>
  <c r="H27" i="5"/>
  <c r="I27" i="5" s="1"/>
  <c r="G27" i="5"/>
  <c r="F27" i="5"/>
  <c r="H124" i="5"/>
  <c r="I124" i="5" s="1"/>
  <c r="G124" i="5"/>
  <c r="F124" i="5"/>
  <c r="H108" i="5"/>
  <c r="I108" i="5" s="1"/>
  <c r="G108" i="5"/>
  <c r="F108" i="5"/>
  <c r="H107" i="5"/>
  <c r="I107" i="5" s="1"/>
  <c r="G107" i="5"/>
  <c r="F107" i="5"/>
  <c r="H134" i="5"/>
  <c r="I134" i="5" s="1"/>
  <c r="G134" i="5"/>
  <c r="F134" i="5"/>
  <c r="H106" i="5"/>
  <c r="I106" i="5" s="1"/>
  <c r="G106" i="5"/>
  <c r="F106" i="5"/>
  <c r="H110" i="5"/>
  <c r="I110" i="5" s="1"/>
  <c r="G110" i="5"/>
  <c r="F110" i="5"/>
  <c r="H109" i="5"/>
  <c r="I109" i="5" s="1"/>
  <c r="G109" i="5"/>
  <c r="F109" i="5"/>
  <c r="H58" i="5"/>
  <c r="I58" i="5" s="1"/>
  <c r="G58" i="5"/>
  <c r="F58" i="5"/>
  <c r="H123" i="5"/>
  <c r="I123" i="5" s="1"/>
  <c r="G123" i="5"/>
  <c r="F123" i="5"/>
  <c r="H121" i="5"/>
  <c r="I121" i="5" s="1"/>
  <c r="G121" i="5"/>
  <c r="F121" i="5"/>
  <c r="H122" i="5"/>
  <c r="I122" i="5" s="1"/>
  <c r="G122" i="5"/>
  <c r="F122" i="5"/>
  <c r="H210" i="5"/>
  <c r="I210" i="5" s="1"/>
  <c r="G210" i="5"/>
  <c r="F210" i="5"/>
  <c r="H77" i="5"/>
  <c r="I77" i="5" s="1"/>
  <c r="G77" i="5"/>
  <c r="F77" i="5"/>
  <c r="H33" i="5"/>
  <c r="I33" i="5" s="1"/>
  <c r="G33" i="5"/>
  <c r="F33" i="5"/>
  <c r="H258" i="5"/>
  <c r="I258" i="5" s="1"/>
  <c r="G258" i="5"/>
  <c r="F258" i="5"/>
  <c r="H65" i="5"/>
  <c r="I65" i="5" s="1"/>
  <c r="G65" i="5"/>
  <c r="F65" i="5"/>
  <c r="H184" i="5"/>
  <c r="I184" i="5" s="1"/>
  <c r="G184" i="5"/>
  <c r="F184" i="5"/>
  <c r="H146" i="5"/>
  <c r="I146" i="5" s="1"/>
  <c r="G146" i="5"/>
  <c r="F146" i="5"/>
  <c r="H183" i="5"/>
  <c r="I183" i="5" s="1"/>
  <c r="G183" i="5"/>
  <c r="F183" i="5"/>
  <c r="H147" i="5"/>
  <c r="I147" i="5" s="1"/>
  <c r="G147" i="5"/>
  <c r="F147" i="5"/>
  <c r="H120" i="5"/>
  <c r="I120" i="5" s="1"/>
  <c r="G120" i="5"/>
  <c r="F120" i="5"/>
  <c r="H182" i="5"/>
  <c r="I182" i="5" s="1"/>
  <c r="G182" i="5"/>
  <c r="F182" i="5"/>
  <c r="H224" i="5"/>
  <c r="I224" i="5" s="1"/>
  <c r="G224" i="5"/>
  <c r="F224" i="5"/>
  <c r="H105" i="5"/>
  <c r="I105" i="5" s="1"/>
  <c r="G105" i="5"/>
  <c r="F105" i="5"/>
  <c r="H252" i="5"/>
  <c r="I252" i="5" s="1"/>
  <c r="G252" i="5"/>
  <c r="F252" i="5"/>
  <c r="H225" i="5"/>
  <c r="I225" i="5" s="1"/>
  <c r="G225" i="5"/>
  <c r="F225" i="5"/>
  <c r="H104" i="5"/>
  <c r="I104" i="5" s="1"/>
  <c r="G104" i="5"/>
  <c r="F104" i="5"/>
  <c r="H205" i="5"/>
  <c r="I205" i="5" s="1"/>
  <c r="G205" i="5"/>
  <c r="F205" i="5"/>
  <c r="H253" i="5"/>
  <c r="I253" i="5" s="1"/>
  <c r="G253" i="5"/>
  <c r="F253" i="5"/>
  <c r="H103" i="5"/>
  <c r="I103" i="5" s="1"/>
  <c r="G103" i="5"/>
  <c r="F103" i="5"/>
  <c r="H2" i="5"/>
  <c r="I2" i="5" s="1"/>
  <c r="G2" i="5"/>
  <c r="F2" i="5"/>
  <c r="H191" i="5"/>
  <c r="I191" i="5" s="1"/>
  <c r="G191" i="5"/>
  <c r="F191" i="5"/>
  <c r="H150" i="5"/>
  <c r="I150" i="5" s="1"/>
  <c r="G150" i="5"/>
  <c r="F150" i="5"/>
  <c r="H228" i="5"/>
  <c r="I228" i="5" s="1"/>
  <c r="G228" i="5"/>
  <c r="F228" i="5"/>
  <c r="H34" i="5"/>
  <c r="I34" i="5" s="1"/>
  <c r="G34" i="5"/>
  <c r="F34" i="5"/>
  <c r="H32" i="5"/>
  <c r="I32" i="5" s="1"/>
  <c r="G32" i="5"/>
  <c r="F32" i="5"/>
  <c r="H280" i="5"/>
  <c r="I280" i="5" s="1"/>
  <c r="G280" i="5"/>
  <c r="F280" i="5"/>
  <c r="H73" i="5"/>
  <c r="I73" i="5" s="1"/>
  <c r="G73" i="5"/>
  <c r="F73" i="5"/>
  <c r="H24" i="5"/>
  <c r="I24" i="5" s="1"/>
  <c r="G24" i="5"/>
  <c r="F24" i="5"/>
  <c r="H74" i="5"/>
  <c r="I74" i="5" s="1"/>
  <c r="G74" i="5"/>
  <c r="F74" i="5"/>
  <c r="H180" i="5"/>
  <c r="I180" i="5" s="1"/>
  <c r="G180" i="5"/>
  <c r="F180" i="5"/>
  <c r="H281" i="5"/>
  <c r="I281" i="5" s="1"/>
  <c r="G281" i="5"/>
  <c r="F281" i="5"/>
  <c r="H98" i="5"/>
  <c r="I98" i="5" s="1"/>
  <c r="G98" i="5"/>
  <c r="F98" i="5"/>
  <c r="H171" i="5"/>
  <c r="I171" i="5" s="1"/>
  <c r="G171" i="5"/>
  <c r="F171" i="5"/>
  <c r="H54" i="5"/>
  <c r="I54" i="5" s="1"/>
  <c r="G54" i="5"/>
  <c r="F54" i="5"/>
  <c r="H30" i="5"/>
  <c r="I30" i="5" s="1"/>
  <c r="G30" i="5"/>
  <c r="F30" i="5"/>
  <c r="H29" i="5"/>
  <c r="I29" i="5" s="1"/>
  <c r="G29" i="5"/>
  <c r="F29" i="5"/>
  <c r="H81" i="5"/>
  <c r="I81" i="5" s="1"/>
  <c r="G81" i="5"/>
  <c r="F81" i="5"/>
  <c r="H257" i="5"/>
  <c r="I257" i="5" s="1"/>
  <c r="G257" i="5"/>
  <c r="F257" i="5"/>
  <c r="H28" i="5"/>
  <c r="I28" i="5" s="1"/>
  <c r="G28" i="5"/>
  <c r="F28" i="5"/>
  <c r="H56" i="5"/>
  <c r="I56" i="5" s="1"/>
  <c r="G56" i="5"/>
  <c r="F56" i="5"/>
  <c r="H250" i="5"/>
  <c r="I250" i="5" s="1"/>
  <c r="G250" i="5"/>
  <c r="F250" i="5"/>
  <c r="H265" i="5"/>
  <c r="I265" i="5" s="1"/>
  <c r="G265" i="5"/>
  <c r="F265" i="5"/>
  <c r="H170" i="5"/>
  <c r="I170" i="5" s="1"/>
  <c r="G170" i="5"/>
  <c r="F170" i="5"/>
  <c r="H96" i="5"/>
  <c r="I96" i="5" s="1"/>
  <c r="G96" i="5"/>
  <c r="F96" i="5"/>
  <c r="H267" i="5"/>
  <c r="I267" i="5" s="1"/>
  <c r="G267" i="5"/>
  <c r="F267" i="5"/>
  <c r="H99" i="5"/>
  <c r="I99" i="5" s="1"/>
  <c r="G99" i="5"/>
  <c r="F99" i="5"/>
  <c r="H172" i="5"/>
  <c r="I172" i="5" s="1"/>
  <c r="G172" i="5"/>
  <c r="F172" i="5"/>
  <c r="H251" i="5"/>
  <c r="I251" i="5" s="1"/>
  <c r="G251" i="5"/>
  <c r="F251" i="5"/>
  <c r="H100" i="5"/>
  <c r="I100" i="5" s="1"/>
  <c r="G100" i="5"/>
  <c r="F100" i="5"/>
  <c r="H173" i="5"/>
  <c r="I173" i="5" s="1"/>
  <c r="G173" i="5"/>
  <c r="F173" i="5"/>
  <c r="H97" i="5"/>
  <c r="I97" i="5" s="1"/>
  <c r="G97" i="5"/>
  <c r="F97" i="5"/>
  <c r="H133" i="5"/>
  <c r="I133" i="5" s="1"/>
  <c r="G133" i="5"/>
  <c r="F133" i="5"/>
  <c r="H55" i="5"/>
  <c r="I55" i="5" s="1"/>
  <c r="G55" i="5"/>
  <c r="F55" i="5"/>
  <c r="H101" i="5"/>
  <c r="I101" i="5" s="1"/>
  <c r="G101" i="5"/>
  <c r="F101" i="5"/>
  <c r="H249" i="5"/>
  <c r="I249" i="5" s="1"/>
  <c r="G249" i="5"/>
  <c r="F249" i="5"/>
  <c r="H53" i="5"/>
  <c r="I53" i="5" s="1"/>
  <c r="G53" i="5"/>
  <c r="F53" i="5"/>
  <c r="H102" i="5"/>
  <c r="I102" i="5" s="1"/>
  <c r="G102" i="5"/>
  <c r="F102" i="5"/>
  <c r="H266" i="5"/>
  <c r="I266" i="5" s="1"/>
  <c r="G266" i="5"/>
  <c r="F266" i="5"/>
  <c r="H19" i="5"/>
  <c r="I19" i="5" s="1"/>
  <c r="G19" i="5"/>
  <c r="F19" i="5"/>
  <c r="H126" i="5"/>
  <c r="I126" i="5" s="1"/>
  <c r="G126" i="5"/>
  <c r="F126" i="5"/>
  <c r="H57" i="5"/>
  <c r="I57" i="5" s="1"/>
  <c r="G57" i="5"/>
  <c r="F57" i="5"/>
  <c r="H169" i="5"/>
  <c r="I169" i="5" s="1"/>
  <c r="G169" i="5"/>
  <c r="F169" i="5"/>
  <c r="H144" i="5"/>
  <c r="I144" i="5" s="1"/>
  <c r="G144" i="5"/>
  <c r="F144" i="5"/>
  <c r="H143" i="5"/>
  <c r="I143" i="5" s="1"/>
  <c r="G143" i="5"/>
  <c r="F143" i="5"/>
  <c r="H118" i="5"/>
  <c r="I118" i="5" s="1"/>
  <c r="G118" i="5"/>
  <c r="F118" i="5"/>
  <c r="I25" i="5"/>
  <c r="H25" i="5"/>
  <c r="G25" i="5"/>
  <c r="F25" i="5"/>
  <c r="I72" i="5"/>
  <c r="H72" i="5"/>
  <c r="G72" i="5"/>
  <c r="F72" i="5"/>
  <c r="I125" i="5"/>
  <c r="H125" i="5"/>
  <c r="G125" i="5"/>
  <c r="F125" i="5"/>
  <c r="I178" i="5"/>
  <c r="H178" i="5"/>
  <c r="G178" i="5"/>
  <c r="F178" i="5"/>
  <c r="I142" i="5"/>
  <c r="H142" i="5"/>
  <c r="G142" i="5"/>
  <c r="F142" i="5"/>
  <c r="I179" i="5"/>
  <c r="H179" i="5"/>
  <c r="G179" i="5"/>
  <c r="F179" i="5"/>
  <c r="I80" i="5"/>
  <c r="H80" i="5"/>
  <c r="G80" i="5"/>
  <c r="F80" i="5"/>
  <c r="I37" i="5"/>
  <c r="H37" i="5"/>
  <c r="G37" i="5"/>
  <c r="F37" i="5"/>
  <c r="I231" i="5"/>
  <c r="H231" i="5"/>
  <c r="G231" i="5"/>
  <c r="F231" i="5"/>
  <c r="I213" i="5"/>
  <c r="H213" i="5"/>
  <c r="G213" i="5"/>
  <c r="F213" i="5"/>
  <c r="I5" i="5"/>
  <c r="H5" i="5"/>
  <c r="G5" i="5"/>
  <c r="F5" i="5"/>
  <c r="I234" i="5"/>
  <c r="H234" i="5"/>
  <c r="G234" i="5"/>
  <c r="F234" i="5"/>
  <c r="I233" i="5"/>
  <c r="H233" i="5"/>
  <c r="G233" i="5"/>
  <c r="F233" i="5"/>
  <c r="I229" i="5"/>
  <c r="H229" i="5"/>
  <c r="G229" i="5"/>
  <c r="F229" i="5"/>
  <c r="I151" i="5"/>
  <c r="H151" i="5"/>
  <c r="G151" i="5"/>
  <c r="F151" i="5"/>
  <c r="I187" i="5"/>
  <c r="H187" i="5"/>
  <c r="G187" i="5"/>
  <c r="F187" i="5"/>
  <c r="I194" i="5"/>
  <c r="H194" i="5"/>
  <c r="G194" i="5"/>
  <c r="F194" i="5"/>
  <c r="I230" i="5"/>
  <c r="H230" i="5"/>
  <c r="G230" i="5"/>
  <c r="F230" i="5"/>
  <c r="I232" i="5"/>
  <c r="H232" i="5"/>
  <c r="G232" i="5"/>
  <c r="F232" i="5"/>
  <c r="I152" i="5"/>
  <c r="H152" i="5"/>
  <c r="G152" i="5"/>
  <c r="F152" i="5"/>
  <c r="I4" i="5"/>
  <c r="H4" i="5"/>
  <c r="G4" i="5"/>
  <c r="F4" i="5"/>
  <c r="I193" i="5"/>
  <c r="H193" i="5"/>
  <c r="G193" i="5"/>
  <c r="F193" i="5"/>
  <c r="I192" i="5"/>
  <c r="H192" i="5"/>
  <c r="G192" i="5"/>
  <c r="F192" i="5"/>
  <c r="I38" i="5"/>
  <c r="H38" i="5"/>
  <c r="G38" i="5"/>
  <c r="F38" i="5"/>
  <c r="I215" i="5"/>
  <c r="H215" i="5"/>
  <c r="G215" i="5"/>
  <c r="F215" i="5"/>
  <c r="I6" i="5"/>
  <c r="H6" i="5"/>
  <c r="G6" i="5"/>
  <c r="F6" i="5"/>
  <c r="I36" i="5"/>
  <c r="H36" i="5"/>
  <c r="G36" i="5"/>
  <c r="F36" i="5"/>
  <c r="I35" i="5"/>
  <c r="H35" i="5"/>
  <c r="G35" i="5"/>
  <c r="F35" i="5"/>
  <c r="I3" i="5"/>
  <c r="H3" i="5"/>
  <c r="G3" i="5"/>
  <c r="F3" i="5"/>
  <c r="I214" i="5"/>
  <c r="H214" i="5"/>
  <c r="G214" i="5"/>
  <c r="F214" i="5"/>
  <c r="I127" i="5"/>
  <c r="H127" i="5"/>
  <c r="G127" i="5"/>
  <c r="F127" i="5"/>
  <c r="I128" i="5"/>
  <c r="H128" i="5"/>
  <c r="G128" i="5"/>
  <c r="F128" i="5"/>
  <c r="I153" i="5"/>
  <c r="H153" i="5"/>
  <c r="G153" i="5"/>
  <c r="F153" i="5"/>
  <c r="I282" i="5"/>
  <c r="H282" i="5"/>
  <c r="G282" i="5"/>
  <c r="F282" i="5"/>
  <c r="I185" i="5"/>
  <c r="H185" i="5"/>
  <c r="G185" i="5"/>
  <c r="F185" i="5"/>
  <c r="I186" i="5"/>
  <c r="H186" i="5"/>
  <c r="G186" i="5"/>
  <c r="F186" i="5"/>
  <c r="I212" i="5"/>
  <c r="H212" i="5"/>
  <c r="G212" i="5"/>
  <c r="F212" i="5"/>
  <c r="I211" i="5"/>
  <c r="H211" i="5"/>
  <c r="G211" i="5"/>
  <c r="F211" i="5"/>
  <c r="I148" i="5"/>
  <c r="H148" i="5"/>
  <c r="G148" i="5"/>
  <c r="F148" i="5"/>
  <c r="I283" i="5"/>
  <c r="H283" i="5"/>
  <c r="G283" i="5"/>
  <c r="F283" i="5"/>
  <c r="I78" i="5"/>
  <c r="H78" i="5"/>
  <c r="G78" i="5"/>
  <c r="F78" i="5"/>
  <c r="I254" i="5"/>
  <c r="H254" i="5"/>
  <c r="G254" i="5"/>
  <c r="F254" i="5"/>
  <c r="I63" i="5"/>
  <c r="H63" i="5"/>
  <c r="G63" i="5"/>
  <c r="F63" i="5"/>
  <c r="I59" i="5"/>
  <c r="H59" i="5"/>
  <c r="G59" i="5"/>
  <c r="F59" i="5"/>
  <c r="I64" i="5"/>
  <c r="H64" i="5"/>
  <c r="G64" i="5"/>
  <c r="F64" i="5"/>
  <c r="I176" i="5"/>
  <c r="H176" i="5"/>
  <c r="G176" i="5"/>
  <c r="F176" i="5"/>
  <c r="I175" i="5"/>
  <c r="H175" i="5"/>
  <c r="G175" i="5"/>
  <c r="F175" i="5"/>
  <c r="I269" i="5"/>
  <c r="H269" i="5"/>
  <c r="G269" i="5"/>
  <c r="F269" i="5"/>
  <c r="I60" i="5"/>
  <c r="H60" i="5"/>
  <c r="G60" i="5"/>
  <c r="F60" i="5"/>
  <c r="I268" i="5"/>
  <c r="H268" i="5"/>
  <c r="G268" i="5"/>
  <c r="F268" i="5"/>
  <c r="I114" i="5"/>
  <c r="H114" i="5"/>
  <c r="G114" i="5"/>
  <c r="F114" i="5"/>
  <c r="I116" i="5"/>
  <c r="H116" i="5"/>
  <c r="G116" i="5"/>
  <c r="F116" i="5"/>
  <c r="I207" i="5"/>
  <c r="H207" i="5"/>
  <c r="G207" i="5"/>
  <c r="F207" i="5"/>
  <c r="I117" i="5"/>
  <c r="H117" i="5"/>
  <c r="G117" i="5"/>
  <c r="F117" i="5"/>
  <c r="I62" i="5"/>
  <c r="H62" i="5"/>
  <c r="G62" i="5"/>
  <c r="F62" i="5"/>
  <c r="I227" i="5"/>
  <c r="H227" i="5"/>
  <c r="G227" i="5"/>
  <c r="F227" i="5"/>
  <c r="I135" i="5"/>
  <c r="H135" i="5"/>
  <c r="G135" i="5"/>
  <c r="F135" i="5"/>
  <c r="I208" i="5"/>
  <c r="H208" i="5"/>
  <c r="G208" i="5"/>
  <c r="F208" i="5"/>
  <c r="I61" i="5"/>
  <c r="H61" i="5"/>
  <c r="G61" i="5"/>
  <c r="F61" i="5"/>
  <c r="I137" i="5"/>
  <c r="H137" i="5"/>
  <c r="G137" i="5"/>
  <c r="F137" i="5"/>
  <c r="I111" i="5"/>
  <c r="H111" i="5"/>
  <c r="G111" i="5"/>
  <c r="F111" i="5"/>
  <c r="I174" i="5"/>
  <c r="H174" i="5"/>
  <c r="G174" i="5"/>
  <c r="F174" i="5"/>
  <c r="I115" i="5"/>
  <c r="H115" i="5"/>
  <c r="G115" i="5"/>
  <c r="F115" i="5"/>
  <c r="I113" i="5"/>
  <c r="H113" i="5"/>
  <c r="G113" i="5"/>
  <c r="F113" i="5"/>
  <c r="I112" i="5"/>
  <c r="H112" i="5"/>
  <c r="G112" i="5"/>
  <c r="F112" i="5"/>
  <c r="I46" i="5"/>
  <c r="H46" i="5"/>
  <c r="G46" i="5"/>
  <c r="F46" i="5"/>
  <c r="I262" i="5"/>
  <c r="H262" i="5"/>
  <c r="G262" i="5"/>
  <c r="F262" i="5"/>
  <c r="I14" i="5"/>
  <c r="H14" i="5"/>
  <c r="G14" i="5"/>
  <c r="F14" i="5"/>
  <c r="I44" i="5"/>
  <c r="H44" i="5"/>
  <c r="G44" i="5"/>
  <c r="F44" i="5"/>
  <c r="I45" i="5"/>
  <c r="H45" i="5"/>
  <c r="G45" i="5"/>
  <c r="F45" i="5"/>
  <c r="I43" i="5"/>
  <c r="H43" i="5"/>
  <c r="G43" i="5"/>
  <c r="F43" i="5"/>
  <c r="I241" i="5"/>
  <c r="H241" i="5"/>
  <c r="G241" i="5"/>
  <c r="F241" i="5"/>
  <c r="I202" i="5"/>
  <c r="H202" i="5"/>
  <c r="G202" i="5"/>
  <c r="F202" i="5"/>
  <c r="I199" i="5"/>
  <c r="H199" i="5"/>
  <c r="G199" i="5"/>
  <c r="F199" i="5"/>
  <c r="I200" i="5"/>
  <c r="H200" i="5"/>
  <c r="G200" i="5"/>
  <c r="F200" i="5"/>
  <c r="I161" i="5"/>
  <c r="H161" i="5"/>
  <c r="G161" i="5"/>
  <c r="F161" i="5"/>
  <c r="I129" i="5"/>
  <c r="H129" i="5"/>
  <c r="G129" i="5"/>
  <c r="F129" i="5"/>
  <c r="I130" i="5"/>
  <c r="H130" i="5"/>
  <c r="G130" i="5"/>
  <c r="F130" i="5"/>
  <c r="I16" i="5"/>
  <c r="H16" i="5"/>
  <c r="G16" i="5"/>
  <c r="F16" i="5"/>
  <c r="I246" i="5"/>
  <c r="H246" i="5"/>
  <c r="G246" i="5"/>
  <c r="F246" i="5"/>
  <c r="I15" i="5"/>
  <c r="H15" i="5"/>
  <c r="G15" i="5"/>
  <c r="F15" i="5"/>
  <c r="I162" i="5"/>
  <c r="H162" i="5"/>
  <c r="G162" i="5"/>
  <c r="F162" i="5"/>
  <c r="I163" i="5"/>
  <c r="H163" i="5"/>
  <c r="G163" i="5"/>
  <c r="F163" i="5"/>
  <c r="I12" i="5"/>
  <c r="H12" i="5"/>
  <c r="G12" i="5"/>
  <c r="F12" i="5"/>
  <c r="I13" i="5"/>
  <c r="H13" i="5"/>
  <c r="G13" i="5"/>
  <c r="F13" i="5"/>
  <c r="I244" i="5"/>
  <c r="H244" i="5"/>
  <c r="G244" i="5"/>
  <c r="F244" i="5"/>
  <c r="I245" i="5"/>
  <c r="H245" i="5"/>
  <c r="G245" i="5"/>
  <c r="F245" i="5"/>
  <c r="I243" i="5"/>
  <c r="H243" i="5"/>
  <c r="G243" i="5"/>
  <c r="F243" i="5"/>
  <c r="I242" i="5"/>
  <c r="H242" i="5"/>
  <c r="G242" i="5"/>
  <c r="F242" i="5"/>
  <c r="I201" i="5"/>
  <c r="H201" i="5"/>
  <c r="G201" i="5"/>
  <c r="F201" i="5"/>
  <c r="I220" i="5"/>
  <c r="H220" i="5"/>
  <c r="G220" i="5"/>
  <c r="F220" i="5"/>
  <c r="I261" i="5"/>
  <c r="H261" i="5"/>
  <c r="G261" i="5"/>
  <c r="F261" i="5"/>
  <c r="I221" i="5"/>
  <c r="H221" i="5"/>
  <c r="G221" i="5"/>
  <c r="F221" i="5"/>
  <c r="I222" i="5"/>
  <c r="H222" i="5"/>
  <c r="G222" i="5"/>
  <c r="F222" i="5"/>
  <c r="I47" i="5"/>
  <c r="H47" i="5"/>
  <c r="G47" i="5"/>
  <c r="F47" i="5"/>
  <c r="I189" i="5"/>
  <c r="H189" i="5"/>
  <c r="G189" i="5"/>
  <c r="F189" i="5"/>
  <c r="I204" i="5"/>
  <c r="H204" i="5"/>
  <c r="G204" i="5"/>
  <c r="F204" i="5"/>
  <c r="I75" i="5"/>
  <c r="H75" i="5"/>
  <c r="G75" i="5"/>
  <c r="F75" i="5"/>
  <c r="I31" i="5"/>
  <c r="H31" i="5"/>
  <c r="G31" i="5"/>
  <c r="F31" i="5"/>
  <c r="I82" i="5"/>
  <c r="H82" i="5"/>
  <c r="G82" i="5"/>
  <c r="F82" i="5"/>
  <c r="I119" i="5"/>
  <c r="H119" i="5"/>
  <c r="G119" i="5"/>
  <c r="F119" i="5"/>
  <c r="I145" i="5"/>
  <c r="H145" i="5"/>
  <c r="G145" i="5"/>
  <c r="F145" i="5"/>
  <c r="I76" i="5"/>
  <c r="H76" i="5"/>
  <c r="G76" i="5"/>
  <c r="F76" i="5"/>
  <c r="I181" i="5"/>
  <c r="H181" i="5"/>
  <c r="G181" i="5"/>
  <c r="F181" i="5"/>
  <c r="I10" i="5"/>
  <c r="H10" i="5"/>
  <c r="G10" i="5"/>
  <c r="F10" i="5"/>
  <c r="I157" i="5"/>
  <c r="H157" i="5"/>
  <c r="G157" i="5"/>
  <c r="F157" i="5"/>
  <c r="I216" i="5"/>
  <c r="H216" i="5"/>
  <c r="G216" i="5"/>
  <c r="F216" i="5"/>
  <c r="I236" i="5"/>
  <c r="H236" i="5"/>
  <c r="G236" i="5"/>
  <c r="F236" i="5"/>
  <c r="I235" i="5"/>
  <c r="H235" i="5"/>
  <c r="G235" i="5"/>
  <c r="F235" i="5"/>
  <c r="I238" i="5"/>
  <c r="H238" i="5"/>
  <c r="G238" i="5"/>
  <c r="F238" i="5"/>
  <c r="I273" i="5"/>
  <c r="H273" i="5"/>
  <c r="G273" i="5"/>
  <c r="F273" i="5"/>
  <c r="I71" i="5"/>
  <c r="H71" i="5"/>
  <c r="G71" i="5"/>
  <c r="F71" i="5"/>
  <c r="I271" i="5"/>
  <c r="H271" i="5"/>
  <c r="G271" i="5"/>
  <c r="F271" i="5"/>
  <c r="I272" i="5"/>
  <c r="H272" i="5"/>
  <c r="G272" i="5"/>
  <c r="F272" i="5"/>
  <c r="I21" i="5"/>
  <c r="H21" i="5"/>
  <c r="G21" i="5"/>
  <c r="F21" i="5"/>
  <c r="I23" i="5"/>
  <c r="H23" i="5"/>
  <c r="G23" i="5"/>
  <c r="F23" i="5"/>
  <c r="I139" i="5"/>
  <c r="H139" i="5"/>
  <c r="G139" i="5"/>
  <c r="F139" i="5"/>
  <c r="I279" i="5"/>
  <c r="H279" i="5"/>
  <c r="G279" i="5"/>
  <c r="F279" i="5"/>
  <c r="I69" i="5"/>
  <c r="H69" i="5"/>
  <c r="G69" i="5"/>
  <c r="F69" i="5"/>
  <c r="I209" i="5"/>
  <c r="H209" i="5"/>
  <c r="G209" i="5"/>
  <c r="F209" i="5"/>
  <c r="I22" i="5"/>
  <c r="H22" i="5"/>
  <c r="G22" i="5"/>
  <c r="F22" i="5"/>
  <c r="I275" i="5"/>
  <c r="H275" i="5"/>
  <c r="G275" i="5"/>
  <c r="F275" i="5"/>
  <c r="I278" i="5"/>
  <c r="H278" i="5"/>
  <c r="G278" i="5"/>
  <c r="F278" i="5"/>
  <c r="I68" i="5"/>
  <c r="H68" i="5"/>
  <c r="G68" i="5"/>
  <c r="F68" i="5"/>
  <c r="I20" i="5"/>
  <c r="H20" i="5"/>
  <c r="G20" i="5"/>
  <c r="F20" i="5"/>
  <c r="I9" i="5"/>
  <c r="H9" i="5"/>
  <c r="G9" i="5"/>
  <c r="F9" i="5"/>
  <c r="I217" i="5"/>
  <c r="H217" i="5"/>
  <c r="G217" i="5"/>
  <c r="F217" i="5"/>
  <c r="I237" i="5"/>
  <c r="H237" i="5"/>
  <c r="G237" i="5"/>
  <c r="F237" i="5"/>
  <c r="I195" i="5"/>
  <c r="H195" i="5"/>
  <c r="G195" i="5"/>
  <c r="F195" i="5"/>
  <c r="I41" i="5"/>
  <c r="H41" i="5"/>
  <c r="G41" i="5"/>
  <c r="F41" i="5"/>
  <c r="I160" i="5"/>
  <c r="H160" i="5"/>
  <c r="G160" i="5"/>
  <c r="F160" i="5"/>
  <c r="I11" i="5"/>
  <c r="H11" i="5"/>
  <c r="G11" i="5"/>
  <c r="F11" i="5"/>
  <c r="I8" i="5"/>
  <c r="H8" i="5"/>
  <c r="G8" i="5"/>
  <c r="F8" i="5"/>
  <c r="I239" i="5"/>
  <c r="H239" i="5"/>
  <c r="G239" i="5"/>
  <c r="F239" i="5"/>
  <c r="I154" i="5"/>
  <c r="H154" i="5"/>
  <c r="G154" i="5"/>
  <c r="F154" i="5"/>
  <c r="I197" i="5"/>
  <c r="H197" i="5"/>
  <c r="G197" i="5"/>
  <c r="F197" i="5"/>
  <c r="I218" i="5"/>
  <c r="H218" i="5"/>
  <c r="G218" i="5"/>
  <c r="F218" i="5"/>
  <c r="I196" i="5"/>
  <c r="H196" i="5"/>
  <c r="G196" i="5"/>
  <c r="F196" i="5"/>
  <c r="I219" i="5"/>
  <c r="H219" i="5"/>
  <c r="G219" i="5"/>
  <c r="F219" i="5"/>
  <c r="I260" i="5"/>
  <c r="H260" i="5"/>
  <c r="G260" i="5"/>
  <c r="F260" i="5"/>
  <c r="I39" i="5"/>
  <c r="H39" i="5"/>
  <c r="G39" i="5"/>
  <c r="F39" i="5"/>
  <c r="I156" i="5"/>
  <c r="H156" i="5"/>
  <c r="G156" i="5"/>
  <c r="F156" i="5"/>
  <c r="I198" i="5"/>
  <c r="H198" i="5"/>
  <c r="G198" i="5"/>
  <c r="F198" i="5"/>
  <c r="I40" i="5"/>
  <c r="H40" i="5"/>
  <c r="G40" i="5"/>
  <c r="F40" i="5"/>
  <c r="I159" i="5"/>
  <c r="H159" i="5"/>
  <c r="G159" i="5"/>
  <c r="F159" i="5"/>
  <c r="I155" i="5"/>
  <c r="H155" i="5"/>
  <c r="G155" i="5"/>
  <c r="F155" i="5"/>
  <c r="I158" i="5"/>
  <c r="H158" i="5"/>
  <c r="G158" i="5"/>
  <c r="F158" i="5"/>
  <c r="I240" i="5"/>
  <c r="H240" i="5"/>
  <c r="G240" i="5"/>
  <c r="F240" i="5"/>
  <c r="I42" i="5"/>
  <c r="H42" i="5"/>
  <c r="G42" i="5"/>
  <c r="F42" i="5"/>
  <c r="I7" i="5"/>
  <c r="H7" i="5"/>
  <c r="G7" i="5"/>
  <c r="F7" i="5"/>
  <c r="I188" i="5"/>
  <c r="H188" i="5"/>
  <c r="G188" i="5"/>
  <c r="F188" i="5"/>
  <c r="I259" i="5"/>
  <c r="H259" i="5"/>
  <c r="G259" i="5"/>
  <c r="F259" i="5"/>
  <c r="I277" i="5"/>
  <c r="H277" i="5"/>
  <c r="G277" i="5"/>
  <c r="F277" i="5"/>
  <c r="I141" i="5"/>
  <c r="H141" i="5"/>
  <c r="G141" i="5"/>
  <c r="F141" i="5"/>
  <c r="I270" i="5"/>
  <c r="H270" i="5"/>
  <c r="G270" i="5"/>
  <c r="F270" i="5"/>
  <c r="I66" i="5"/>
  <c r="H66" i="5"/>
  <c r="G66" i="5"/>
  <c r="F66" i="5"/>
  <c r="I140" i="5"/>
  <c r="H140" i="5"/>
  <c r="G140" i="5"/>
  <c r="F140" i="5"/>
  <c r="I70" i="5"/>
  <c r="H70" i="5"/>
  <c r="G70" i="5"/>
  <c r="F70" i="5"/>
  <c r="I276" i="5"/>
  <c r="H276" i="5"/>
  <c r="G276" i="5"/>
  <c r="F276" i="5"/>
  <c r="I138" i="5"/>
  <c r="H138" i="5"/>
  <c r="G138" i="5"/>
  <c r="F138" i="5"/>
  <c r="I274" i="5"/>
  <c r="H274" i="5"/>
  <c r="G274" i="5"/>
  <c r="F274" i="5"/>
  <c r="I67" i="5"/>
  <c r="H67" i="5"/>
  <c r="G67" i="5"/>
  <c r="F67" i="5"/>
  <c r="I177" i="5"/>
  <c r="H177" i="5"/>
  <c r="G177" i="5"/>
  <c r="F177" i="5"/>
  <c r="I190" i="5"/>
  <c r="H190" i="5"/>
  <c r="G190" i="5"/>
  <c r="F190" i="5"/>
  <c r="I50" i="5"/>
  <c r="H50" i="5"/>
  <c r="G50" i="5"/>
  <c r="F50" i="5"/>
  <c r="I52" i="5"/>
  <c r="H52" i="5"/>
  <c r="G52" i="5"/>
  <c r="F52" i="5"/>
  <c r="I165" i="5"/>
  <c r="H165" i="5"/>
  <c r="G165" i="5"/>
  <c r="F165" i="5"/>
  <c r="I18" i="5"/>
  <c r="H18" i="5"/>
  <c r="G18" i="5"/>
  <c r="F18" i="5"/>
  <c r="I164" i="5"/>
  <c r="H164" i="5"/>
  <c r="G164" i="5"/>
  <c r="F164" i="5"/>
  <c r="I92" i="5"/>
  <c r="H92" i="5"/>
  <c r="G92" i="5"/>
  <c r="F92" i="5"/>
  <c r="I49" i="5"/>
  <c r="H49" i="5"/>
  <c r="G49" i="5"/>
  <c r="F49" i="5"/>
  <c r="I89" i="5"/>
  <c r="H89" i="5"/>
  <c r="G89" i="5"/>
  <c r="F89" i="5"/>
  <c r="I94" i="5"/>
  <c r="H94" i="5"/>
  <c r="G94" i="5"/>
  <c r="F94" i="5"/>
  <c r="I248" i="5"/>
  <c r="H248" i="5"/>
  <c r="G248" i="5"/>
  <c r="F248" i="5"/>
  <c r="I223" i="5"/>
  <c r="H223" i="5"/>
  <c r="G223" i="5"/>
  <c r="F223" i="5"/>
  <c r="I95" i="5"/>
  <c r="H95" i="5"/>
  <c r="G95" i="5"/>
  <c r="F95" i="5"/>
  <c r="I264" i="5"/>
  <c r="H264" i="5"/>
  <c r="G264" i="5"/>
  <c r="F264" i="5"/>
  <c r="I90" i="5"/>
  <c r="H90" i="5"/>
  <c r="G90" i="5"/>
  <c r="F90" i="5"/>
  <c r="I166" i="5"/>
  <c r="H166" i="5"/>
  <c r="G166" i="5"/>
  <c r="F166" i="5"/>
  <c r="I17" i="5"/>
  <c r="H17" i="5"/>
  <c r="G17" i="5"/>
  <c r="F17" i="5"/>
  <c r="I93" i="5"/>
  <c r="H93" i="5"/>
  <c r="G93" i="5"/>
  <c r="F93" i="5"/>
  <c r="I203" i="5"/>
  <c r="H203" i="5"/>
  <c r="G203" i="5"/>
  <c r="F203" i="5"/>
  <c r="I51" i="5"/>
  <c r="H51" i="5"/>
  <c r="G51" i="5"/>
  <c r="F51" i="5"/>
  <c r="I167" i="5"/>
  <c r="H167" i="5"/>
  <c r="G167" i="5"/>
  <c r="F167" i="5"/>
  <c r="I132" i="5"/>
  <c r="H132" i="5"/>
  <c r="G132" i="5"/>
  <c r="F132" i="5"/>
  <c r="I247" i="5"/>
  <c r="H247" i="5"/>
  <c r="G247" i="5"/>
  <c r="F247" i="5"/>
  <c r="I168" i="5"/>
  <c r="H168" i="5"/>
  <c r="G168" i="5"/>
  <c r="F168" i="5"/>
  <c r="I91" i="5"/>
  <c r="H91" i="5"/>
  <c r="G91" i="5"/>
  <c r="F91" i="5"/>
  <c r="I87" i="5"/>
  <c r="H87" i="5"/>
  <c r="G87" i="5"/>
  <c r="F87" i="5"/>
  <c r="I263" i="5"/>
  <c r="H263" i="5"/>
  <c r="G263" i="5"/>
  <c r="F263" i="5"/>
  <c r="I88" i="5"/>
  <c r="H88" i="5"/>
  <c r="G88" i="5"/>
  <c r="F88" i="5"/>
  <c r="I131" i="5"/>
  <c r="H131" i="5"/>
  <c r="G131" i="5"/>
  <c r="F131" i="5"/>
  <c r="I86" i="5"/>
  <c r="H86" i="5"/>
  <c r="G86" i="5"/>
  <c r="F86" i="5"/>
  <c r="I48" i="5"/>
  <c r="H48" i="5"/>
  <c r="G48" i="5"/>
  <c r="F48" i="5"/>
  <c r="I85" i="5"/>
  <c r="H85" i="5"/>
  <c r="G85" i="5"/>
  <c r="F85" i="5"/>
  <c r="I83" i="5"/>
  <c r="H83" i="5"/>
  <c r="G83" i="5"/>
  <c r="F83" i="5"/>
  <c r="I84" i="5"/>
  <c r="H84" i="5"/>
  <c r="G84" i="5"/>
  <c r="F84" i="5"/>
  <c r="H283" i="4"/>
  <c r="I283" i="4" s="1"/>
  <c r="G283" i="4"/>
  <c r="F283" i="4"/>
  <c r="H282" i="4"/>
  <c r="I282" i="4" s="1"/>
  <c r="G282" i="4"/>
  <c r="F282" i="4"/>
  <c r="H281" i="4"/>
  <c r="I281" i="4" s="1"/>
  <c r="G281" i="4"/>
  <c r="F281" i="4"/>
  <c r="H280" i="4"/>
  <c r="I280" i="4" s="1"/>
  <c r="G280" i="4"/>
  <c r="F280" i="4"/>
  <c r="H279" i="4"/>
  <c r="I279" i="4" s="1"/>
  <c r="G279" i="4"/>
  <c r="F279" i="4"/>
  <c r="H278" i="4"/>
  <c r="I278" i="4" s="1"/>
  <c r="F278" i="4"/>
  <c r="H277" i="4"/>
  <c r="I277" i="4" s="1"/>
  <c r="G277" i="4"/>
  <c r="F277" i="4"/>
  <c r="H276" i="4"/>
  <c r="I276" i="4" s="1"/>
  <c r="G276" i="4"/>
  <c r="F276" i="4"/>
  <c r="H275" i="4"/>
  <c r="I275" i="4" s="1"/>
  <c r="G275" i="4"/>
  <c r="F275" i="4"/>
  <c r="H274" i="4"/>
  <c r="I274" i="4" s="1"/>
  <c r="G274" i="4"/>
  <c r="F274" i="4"/>
  <c r="H273" i="4"/>
  <c r="I273" i="4" s="1"/>
  <c r="G273" i="4"/>
  <c r="F273" i="4"/>
  <c r="H272" i="4"/>
  <c r="I272" i="4" s="1"/>
  <c r="G272" i="4"/>
  <c r="F272" i="4"/>
  <c r="H271" i="4"/>
  <c r="I271" i="4" s="1"/>
  <c r="G271" i="4"/>
  <c r="F271" i="4"/>
  <c r="H270" i="4"/>
  <c r="I270" i="4" s="1"/>
  <c r="G270" i="4"/>
  <c r="F270" i="4"/>
  <c r="H269" i="4"/>
  <c r="I269" i="4" s="1"/>
  <c r="G269" i="4"/>
  <c r="F269" i="4"/>
  <c r="H268" i="4"/>
  <c r="I268" i="4" s="1"/>
  <c r="G268" i="4"/>
  <c r="F268" i="4"/>
  <c r="H267" i="4"/>
  <c r="I267" i="4" s="1"/>
  <c r="G267" i="4"/>
  <c r="F267" i="4"/>
  <c r="H266" i="4"/>
  <c r="I266" i="4" s="1"/>
  <c r="G266" i="4"/>
  <c r="F266" i="4"/>
  <c r="H265" i="4"/>
  <c r="I265" i="4" s="1"/>
  <c r="G265" i="4"/>
  <c r="F265" i="4"/>
  <c r="H264" i="4"/>
  <c r="I264" i="4" s="1"/>
  <c r="G264" i="4"/>
  <c r="F264" i="4"/>
  <c r="H263" i="4"/>
  <c r="I263" i="4" s="1"/>
  <c r="G263" i="4"/>
  <c r="F263" i="4"/>
  <c r="H262" i="4"/>
  <c r="I262" i="4" s="1"/>
  <c r="G262" i="4"/>
  <c r="F262" i="4"/>
  <c r="H261" i="4"/>
  <c r="I261" i="4" s="1"/>
  <c r="G261" i="4"/>
  <c r="F261" i="4"/>
  <c r="H260" i="4"/>
  <c r="I260" i="4" s="1"/>
  <c r="F260" i="4"/>
  <c r="H259" i="4"/>
  <c r="I259" i="4" s="1"/>
  <c r="G259" i="4"/>
  <c r="F259" i="4"/>
  <c r="H258" i="4"/>
  <c r="I258" i="4" s="1"/>
  <c r="G258" i="4"/>
  <c r="F258" i="4"/>
  <c r="H257" i="4"/>
  <c r="I257" i="4" s="1"/>
  <c r="G257" i="4"/>
  <c r="F257" i="4"/>
  <c r="H256" i="4"/>
  <c r="I256" i="4" s="1"/>
  <c r="G256" i="4"/>
  <c r="F256" i="4"/>
  <c r="H255" i="4"/>
  <c r="I255" i="4" s="1"/>
  <c r="G255" i="4"/>
  <c r="F255" i="4"/>
  <c r="H254" i="4"/>
  <c r="I254" i="4" s="1"/>
  <c r="G254" i="4"/>
  <c r="F254" i="4"/>
  <c r="H253" i="4"/>
  <c r="I253" i="4" s="1"/>
  <c r="G253" i="4"/>
  <c r="F253" i="4"/>
  <c r="H252" i="4"/>
  <c r="I252" i="4" s="1"/>
  <c r="G252" i="4"/>
  <c r="F252" i="4"/>
  <c r="H251" i="4"/>
  <c r="I251" i="4" s="1"/>
  <c r="G251" i="4"/>
  <c r="F251" i="4"/>
  <c r="H250" i="4"/>
  <c r="I250" i="4" s="1"/>
  <c r="G250" i="4"/>
  <c r="F250" i="4"/>
  <c r="H249" i="4"/>
  <c r="I249" i="4" s="1"/>
  <c r="G249" i="4"/>
  <c r="F249" i="4"/>
  <c r="H248" i="4"/>
  <c r="I248" i="4" s="1"/>
  <c r="G248" i="4"/>
  <c r="F248" i="4"/>
  <c r="H247" i="4"/>
  <c r="I247" i="4" s="1"/>
  <c r="G247" i="4"/>
  <c r="F247" i="4"/>
  <c r="H246" i="4"/>
  <c r="I246" i="4" s="1"/>
  <c r="G246" i="4"/>
  <c r="F246" i="4"/>
  <c r="H245" i="4"/>
  <c r="I245" i="4" s="1"/>
  <c r="G245" i="4"/>
  <c r="F245" i="4"/>
  <c r="H244" i="4"/>
  <c r="I244" i="4" s="1"/>
  <c r="G244" i="4"/>
  <c r="F244" i="4"/>
  <c r="H243" i="4"/>
  <c r="I243" i="4" s="1"/>
  <c r="G243" i="4"/>
  <c r="F243" i="4"/>
  <c r="H242" i="4"/>
  <c r="I242" i="4" s="1"/>
  <c r="G242" i="4"/>
  <c r="F242" i="4"/>
  <c r="H241" i="4"/>
  <c r="I241" i="4" s="1"/>
  <c r="G241" i="4"/>
  <c r="F241" i="4"/>
  <c r="H240" i="4"/>
  <c r="I240" i="4" s="1"/>
  <c r="G240" i="4"/>
  <c r="F240" i="4"/>
  <c r="H239" i="4"/>
  <c r="I239" i="4" s="1"/>
  <c r="G239" i="4"/>
  <c r="F239" i="4"/>
  <c r="H238" i="4"/>
  <c r="I238" i="4" s="1"/>
  <c r="G238" i="4"/>
  <c r="F238" i="4"/>
  <c r="H237" i="4"/>
  <c r="I237" i="4" s="1"/>
  <c r="G237" i="4"/>
  <c r="F237" i="4"/>
  <c r="H236" i="4"/>
  <c r="I236" i="4" s="1"/>
  <c r="G236" i="4"/>
  <c r="F236" i="4"/>
  <c r="H235" i="4"/>
  <c r="I235" i="4" s="1"/>
  <c r="G235" i="4"/>
  <c r="F235" i="4"/>
  <c r="H234" i="4"/>
  <c r="I234" i="4" s="1"/>
  <c r="G234" i="4"/>
  <c r="F234" i="4"/>
  <c r="H233" i="4"/>
  <c r="I233" i="4" s="1"/>
  <c r="G233" i="4"/>
  <c r="F233" i="4"/>
  <c r="H232" i="4"/>
  <c r="I232" i="4" s="1"/>
  <c r="G232" i="4"/>
  <c r="F232" i="4"/>
  <c r="H231" i="4"/>
  <c r="I231" i="4" s="1"/>
  <c r="G231" i="4"/>
  <c r="F231" i="4"/>
  <c r="H230" i="4"/>
  <c r="I230" i="4" s="1"/>
  <c r="G230" i="4"/>
  <c r="F230" i="4"/>
  <c r="H229" i="4"/>
  <c r="I229" i="4" s="1"/>
  <c r="G229" i="4"/>
  <c r="F229" i="4"/>
  <c r="H228" i="4"/>
  <c r="I228" i="4" s="1"/>
  <c r="F228" i="4"/>
  <c r="H227" i="4"/>
  <c r="I227" i="4" s="1"/>
  <c r="G227" i="4"/>
  <c r="F227" i="4"/>
  <c r="H226" i="4"/>
  <c r="I226" i="4" s="1"/>
  <c r="F226" i="4"/>
  <c r="H225" i="4"/>
  <c r="I225" i="4" s="1"/>
  <c r="G225" i="4"/>
  <c r="F225" i="4"/>
  <c r="H224" i="4"/>
  <c r="I224" i="4" s="1"/>
  <c r="G224" i="4"/>
  <c r="F224" i="4"/>
  <c r="H223" i="4"/>
  <c r="I223" i="4" s="1"/>
  <c r="G223" i="4"/>
  <c r="F223" i="4"/>
  <c r="H222" i="4"/>
  <c r="I222" i="4" s="1"/>
  <c r="G222" i="4"/>
  <c r="F222" i="4"/>
  <c r="H221" i="4"/>
  <c r="I221" i="4" s="1"/>
  <c r="G221" i="4"/>
  <c r="F221" i="4"/>
  <c r="H220" i="4"/>
  <c r="I220" i="4" s="1"/>
  <c r="G220" i="4"/>
  <c r="F220" i="4"/>
  <c r="H216" i="4"/>
  <c r="I216" i="4" s="1"/>
  <c r="F216" i="4"/>
  <c r="H215" i="4"/>
  <c r="I215" i="4" s="1"/>
  <c r="G215" i="4"/>
  <c r="F215" i="4"/>
  <c r="H219" i="4"/>
  <c r="I219" i="4" s="1"/>
  <c r="G219" i="4"/>
  <c r="F219" i="4"/>
  <c r="H218" i="4"/>
  <c r="I218" i="4" s="1"/>
  <c r="G218" i="4"/>
  <c r="F218" i="4"/>
  <c r="H217" i="4"/>
  <c r="I217" i="4" s="1"/>
  <c r="F217" i="4"/>
  <c r="H214" i="4"/>
  <c r="I214" i="4" s="1"/>
  <c r="G214" i="4"/>
  <c r="F214" i="4"/>
  <c r="H213" i="4"/>
  <c r="I213" i="4" s="1"/>
  <c r="G213" i="4"/>
  <c r="F213" i="4"/>
  <c r="H212" i="4"/>
  <c r="I212" i="4" s="1"/>
  <c r="G212" i="4"/>
  <c r="F212" i="4"/>
  <c r="H211" i="4"/>
  <c r="I211" i="4" s="1"/>
  <c r="G211" i="4"/>
  <c r="F211" i="4"/>
  <c r="H210" i="4"/>
  <c r="I210" i="4" s="1"/>
  <c r="G210" i="4"/>
  <c r="F210" i="4"/>
  <c r="H209" i="4"/>
  <c r="I209" i="4" s="1"/>
  <c r="G209" i="4"/>
  <c r="F209" i="4"/>
  <c r="E218" i="2"/>
  <c r="E224" i="2"/>
  <c r="E223" i="2"/>
  <c r="E222" i="2"/>
  <c r="E221" i="2"/>
  <c r="E220" i="2"/>
  <c r="E219" i="2"/>
  <c r="G35" i="4"/>
  <c r="E217" i="2"/>
  <c r="E216" i="2"/>
  <c r="G217" i="4" s="1"/>
  <c r="E215" i="2"/>
  <c r="E214" i="2"/>
  <c r="E213" i="2"/>
  <c r="E212" i="2"/>
  <c r="E211" i="2"/>
  <c r="E210" i="2"/>
  <c r="E209" i="2"/>
  <c r="G228" i="4" s="1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G278" i="4" s="1"/>
  <c r="E192" i="2"/>
  <c r="E191" i="2"/>
  <c r="E190" i="2"/>
  <c r="G216" i="4" s="1"/>
  <c r="E189" i="2"/>
  <c r="G260" i="4" s="1"/>
  <c r="E115" i="2"/>
  <c r="E122" i="2"/>
  <c r="B116" i="2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E128" i="2" s="1"/>
  <c r="E4" i="2"/>
  <c r="B5" i="2"/>
  <c r="E5" i="2" s="1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72" i="2"/>
  <c r="E173" i="2"/>
  <c r="E163" i="2"/>
  <c r="E164" i="2"/>
  <c r="E165" i="2"/>
  <c r="E166" i="2"/>
  <c r="E167" i="2"/>
  <c r="E168" i="2"/>
  <c r="E169" i="2"/>
  <c r="E170" i="2"/>
  <c r="E171" i="2"/>
  <c r="E161" i="2"/>
  <c r="E162" i="2"/>
  <c r="E154" i="2"/>
  <c r="E155" i="2"/>
  <c r="E156" i="2"/>
  <c r="E157" i="2"/>
  <c r="E158" i="2"/>
  <c r="E159" i="2"/>
  <c r="E160" i="2"/>
  <c r="E145" i="2"/>
  <c r="E146" i="2"/>
  <c r="E147" i="2"/>
  <c r="E148" i="2"/>
  <c r="E149" i="2"/>
  <c r="E150" i="2"/>
  <c r="E151" i="2"/>
  <c r="E152" i="2"/>
  <c r="E153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3" i="2"/>
  <c r="G48" i="4" s="1"/>
  <c r="E2" i="2"/>
  <c r="E55" i="2"/>
  <c r="E56" i="2"/>
  <c r="E57" i="2"/>
  <c r="E58" i="2"/>
  <c r="E59" i="2"/>
  <c r="E60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22" i="2"/>
  <c r="E23" i="2"/>
  <c r="E24" i="2"/>
  <c r="E25" i="2"/>
  <c r="E26" i="2"/>
  <c r="E13" i="2"/>
  <c r="E14" i="2"/>
  <c r="E15" i="2"/>
  <c r="E16" i="2"/>
  <c r="E17" i="2"/>
  <c r="E18" i="2"/>
  <c r="E19" i="2"/>
  <c r="E20" i="2"/>
  <c r="E21" i="2"/>
  <c r="G226" i="4" l="1"/>
  <c r="G3" i="4"/>
  <c r="G10" i="4"/>
  <c r="E121" i="2"/>
  <c r="E120" i="2"/>
  <c r="E127" i="2"/>
  <c r="E119" i="2"/>
  <c r="E126" i="2"/>
  <c r="E118" i="2"/>
  <c r="E125" i="2"/>
  <c r="E117" i="2"/>
  <c r="E124" i="2"/>
  <c r="E116" i="2"/>
  <c r="E123" i="2"/>
  <c r="B6" i="2"/>
  <c r="E6" i="2" l="1"/>
  <c r="G8" i="4"/>
  <c r="B7" i="2"/>
  <c r="E7" i="2" l="1"/>
  <c r="G2" i="4" s="1"/>
  <c r="B8" i="2"/>
  <c r="E8" i="2" l="1"/>
  <c r="B9" i="2"/>
  <c r="E9" i="2" l="1"/>
  <c r="G4" i="4"/>
  <c r="B10" i="2"/>
  <c r="E10" i="2" s="1"/>
  <c r="B11" i="2" l="1"/>
  <c r="G11" i="4" l="1"/>
  <c r="E11" i="2"/>
  <c r="G12" i="4"/>
  <c r="G149" i="4"/>
  <c r="G132" i="4"/>
  <c r="G101" i="4"/>
  <c r="G16" i="4"/>
  <c r="G85" i="4"/>
  <c r="G59" i="4"/>
  <c r="B12" i="2"/>
  <c r="H6" i="4"/>
  <c r="I6" i="4" s="1"/>
  <c r="H35" i="4"/>
  <c r="I35" i="4" s="1"/>
  <c r="H116" i="4"/>
  <c r="I116" i="4" s="1"/>
  <c r="F140" i="4"/>
  <c r="H55" i="4"/>
  <c r="I55" i="4" s="1"/>
  <c r="H49" i="4"/>
  <c r="I49" i="4" s="1"/>
  <c r="H75" i="4"/>
  <c r="I75" i="4" s="1"/>
  <c r="F72" i="4"/>
  <c r="H121" i="4"/>
  <c r="I121" i="4" s="1"/>
  <c r="F3" i="4"/>
  <c r="H150" i="4"/>
  <c r="I150" i="4" s="1"/>
  <c r="H89" i="4"/>
  <c r="I89" i="4" s="1"/>
  <c r="F60" i="4"/>
  <c r="H202" i="4"/>
  <c r="I202" i="4" s="1"/>
  <c r="F68" i="4"/>
  <c r="H137" i="4"/>
  <c r="I137" i="4" s="1"/>
  <c r="F119" i="4"/>
  <c r="H4" i="4"/>
  <c r="I4" i="4" s="1"/>
  <c r="H186" i="4"/>
  <c r="I186" i="4" s="1"/>
  <c r="H106" i="4"/>
  <c r="I106" i="4" s="1"/>
  <c r="H20" i="4"/>
  <c r="I20" i="4" s="1"/>
  <c r="F201" i="4"/>
  <c r="F173" i="4"/>
  <c r="F146" i="4"/>
  <c r="F18" i="4"/>
  <c r="F183" i="4"/>
  <c r="F30" i="4"/>
  <c r="F77" i="4"/>
  <c r="F164" i="4"/>
  <c r="F87" i="4"/>
  <c r="F115" i="4"/>
  <c r="F192" i="4"/>
  <c r="F206" i="4"/>
  <c r="F64" i="4"/>
  <c r="H189" i="4"/>
  <c r="I189" i="4" s="1"/>
  <c r="F125" i="4"/>
  <c r="F52" i="4"/>
  <c r="H206" i="4"/>
  <c r="I206" i="4" s="1"/>
  <c r="F178" i="4"/>
  <c r="F73" i="4"/>
  <c r="H130" i="4"/>
  <c r="I130" i="4" s="1"/>
  <c r="H99" i="4"/>
  <c r="I99" i="4" s="1"/>
  <c r="F43" i="4"/>
  <c r="H26" i="4"/>
  <c r="I26" i="4" s="1"/>
  <c r="F6" i="4"/>
  <c r="H60" i="4"/>
  <c r="I60" i="4" s="1"/>
  <c r="F2" i="4"/>
  <c r="F117" i="4"/>
  <c r="H128" i="4"/>
  <c r="I128" i="4" s="1"/>
  <c r="H34" i="4"/>
  <c r="I34" i="4" s="1"/>
  <c r="H72" i="4"/>
  <c r="I72" i="4" s="1"/>
  <c r="H91" i="4"/>
  <c r="I91" i="4" s="1"/>
  <c r="F4" i="4"/>
  <c r="H10" i="4"/>
  <c r="I10" i="4" s="1"/>
  <c r="F105" i="4"/>
  <c r="F150" i="4"/>
  <c r="H146" i="4"/>
  <c r="I146" i="4" s="1"/>
  <c r="F203" i="4"/>
  <c r="F54" i="4"/>
  <c r="F197" i="4"/>
  <c r="F127" i="4"/>
  <c r="F189" i="4"/>
  <c r="H144" i="4"/>
  <c r="I144" i="4" s="1"/>
  <c r="H16" i="4"/>
  <c r="I16" i="4" s="1"/>
  <c r="F108" i="4"/>
  <c r="F96" i="4"/>
  <c r="H105" i="4"/>
  <c r="I105" i="4" s="1"/>
  <c r="H65" i="4"/>
  <c r="I65" i="4" s="1"/>
  <c r="H44" i="4"/>
  <c r="I44" i="4" s="1"/>
  <c r="F165" i="4"/>
  <c r="F116" i="4"/>
  <c r="H57" i="4"/>
  <c r="I57" i="4" s="1"/>
  <c r="F171" i="4"/>
  <c r="H29" i="4"/>
  <c r="I29" i="4" s="1"/>
  <c r="H5" i="4"/>
  <c r="I5" i="4" s="1"/>
  <c r="F103" i="4"/>
  <c r="H13" i="4"/>
  <c r="I13" i="4" s="1"/>
  <c r="H160" i="4"/>
  <c r="I160" i="4" s="1"/>
  <c r="F185" i="4"/>
  <c r="F144" i="4"/>
  <c r="H19" i="4"/>
  <c r="I19" i="4" s="1"/>
  <c r="F66" i="4"/>
  <c r="H120" i="4"/>
  <c r="I120" i="4" s="1"/>
  <c r="H101" i="4"/>
  <c r="I101" i="4" s="1"/>
  <c r="H93" i="4"/>
  <c r="I93" i="4" s="1"/>
  <c r="H170" i="4"/>
  <c r="I170" i="4" s="1"/>
  <c r="F8" i="4"/>
  <c r="F154" i="4"/>
  <c r="F82" i="4"/>
  <c r="F148" i="4"/>
  <c r="F104" i="4"/>
  <c r="F152" i="4"/>
  <c r="F48" i="4"/>
  <c r="F107" i="4"/>
  <c r="F110" i="4"/>
  <c r="H203" i="4"/>
  <c r="I203" i="4" s="1"/>
  <c r="H125" i="4"/>
  <c r="I125" i="4" s="1"/>
  <c r="F181" i="4"/>
  <c r="H148" i="4"/>
  <c r="I148" i="4" s="1"/>
  <c r="H18" i="4"/>
  <c r="I18" i="4" s="1"/>
  <c r="H165" i="4"/>
  <c r="I165" i="4" s="1"/>
  <c r="F121" i="4"/>
  <c r="H179" i="4"/>
  <c r="I179" i="4" s="1"/>
  <c r="F7" i="4"/>
  <c r="H17" i="4"/>
  <c r="I17" i="4" s="1"/>
  <c r="H63" i="4"/>
  <c r="I63" i="4" s="1"/>
  <c r="F138" i="4"/>
  <c r="H73" i="4"/>
  <c r="I73" i="4" s="1"/>
  <c r="H36" i="4"/>
  <c r="I36" i="4" s="1"/>
  <c r="H31" i="4"/>
  <c r="I31" i="4" s="1"/>
  <c r="H157" i="4"/>
  <c r="I157" i="4" s="1"/>
  <c r="F161" i="4"/>
  <c r="F71" i="4"/>
  <c r="H155" i="4"/>
  <c r="I155" i="4" s="1"/>
  <c r="H154" i="4"/>
  <c r="I154" i="4" s="1"/>
  <c r="H61" i="4"/>
  <c r="I61" i="4" s="1"/>
  <c r="F65" i="4"/>
  <c r="H94" i="4"/>
  <c r="I94" i="4" s="1"/>
  <c r="F88" i="4"/>
  <c r="F109" i="4"/>
  <c r="H97" i="4"/>
  <c r="I97" i="4" s="1"/>
  <c r="F142" i="4"/>
  <c r="H50" i="4"/>
  <c r="I50" i="4" s="1"/>
  <c r="F20" i="4"/>
  <c r="F120" i="4"/>
  <c r="F21" i="4"/>
  <c r="F79" i="4"/>
  <c r="H92" i="4"/>
  <c r="I92" i="4" s="1"/>
  <c r="F180" i="4"/>
  <c r="F86" i="4"/>
  <c r="H76" i="4"/>
  <c r="I76" i="4" s="1"/>
  <c r="F106" i="4"/>
  <c r="H167" i="4"/>
  <c r="I167" i="4" s="1"/>
  <c r="F129" i="4"/>
  <c r="H139" i="4"/>
  <c r="I139" i="4" s="1"/>
  <c r="H163" i="4"/>
  <c r="I163" i="4" s="1"/>
  <c r="F91" i="4"/>
  <c r="F63" i="4"/>
  <c r="F182" i="4"/>
  <c r="F12" i="4"/>
  <c r="F205" i="4"/>
  <c r="F145" i="4"/>
  <c r="F39" i="4"/>
  <c r="F101" i="4"/>
  <c r="F61" i="4"/>
  <c r="F141" i="4"/>
  <c r="F202" i="4"/>
  <c r="F10" i="4"/>
  <c r="F167" i="4"/>
  <c r="H171" i="4"/>
  <c r="I171" i="4" s="1"/>
  <c r="H145" i="4"/>
  <c r="I145" i="4" s="1"/>
  <c r="F92" i="4"/>
  <c r="F42" i="4"/>
  <c r="F172" i="4"/>
  <c r="H131" i="4"/>
  <c r="I131" i="4" s="1"/>
  <c r="H168" i="4"/>
  <c r="I168" i="4" s="1"/>
  <c r="F126" i="4"/>
  <c r="F97" i="4"/>
  <c r="H110" i="4"/>
  <c r="I110" i="4" s="1"/>
  <c r="F38" i="4"/>
  <c r="F45" i="4"/>
  <c r="H153" i="4"/>
  <c r="I153" i="4" s="1"/>
  <c r="H162" i="4"/>
  <c r="I162" i="4" s="1"/>
  <c r="F118" i="4"/>
  <c r="F128" i="4"/>
  <c r="F67" i="4"/>
  <c r="F40" i="4"/>
  <c r="F27" i="4"/>
  <c r="H11" i="4"/>
  <c r="I11" i="4" s="1"/>
  <c r="F170" i="4"/>
  <c r="G143" i="4" l="1"/>
  <c r="G45" i="4"/>
  <c r="G83" i="4"/>
  <c r="G65" i="4"/>
  <c r="G129" i="4"/>
  <c r="G130" i="4"/>
  <c r="G55" i="4"/>
  <c r="G25" i="4"/>
  <c r="F95" i="4"/>
  <c r="H118" i="4"/>
  <c r="I118" i="4" s="1"/>
  <c r="H96" i="4"/>
  <c r="I96" i="4" s="1"/>
  <c r="H33" i="4"/>
  <c r="I33" i="4" s="1"/>
  <c r="H104" i="4"/>
  <c r="I104" i="4" s="1"/>
  <c r="F69" i="4"/>
  <c r="H82" i="4"/>
  <c r="I82" i="4" s="1"/>
  <c r="F28" i="4"/>
  <c r="H136" i="4"/>
  <c r="I136" i="4" s="1"/>
  <c r="H90" i="4"/>
  <c r="I90" i="4" s="1"/>
  <c r="F156" i="4"/>
  <c r="F134" i="4"/>
  <c r="F98" i="4"/>
  <c r="F58" i="4"/>
  <c r="H25" i="4"/>
  <c r="I25" i="4" s="1"/>
  <c r="H175" i="4"/>
  <c r="I175" i="4" s="1"/>
  <c r="F133" i="4"/>
  <c r="F159" i="4"/>
  <c r="H84" i="4"/>
  <c r="I84" i="4" s="1"/>
  <c r="F83" i="4"/>
  <c r="H122" i="4"/>
  <c r="I122" i="4" s="1"/>
  <c r="H152" i="4"/>
  <c r="I152" i="4" s="1"/>
  <c r="F70" i="4"/>
  <c r="F130" i="4"/>
  <c r="H132" i="4"/>
  <c r="I132" i="4" s="1"/>
  <c r="H193" i="4"/>
  <c r="I193" i="4" s="1"/>
  <c r="F102" i="4"/>
  <c r="H27" i="4"/>
  <c r="I27" i="4" s="1"/>
  <c r="H79" i="4"/>
  <c r="I79" i="4" s="1"/>
  <c r="F56" i="4"/>
  <c r="H198" i="4"/>
  <c r="I198" i="4" s="1"/>
  <c r="F100" i="4"/>
  <c r="H86" i="4"/>
  <c r="I86" i="4" s="1"/>
  <c r="F47" i="4"/>
  <c r="H183" i="4"/>
  <c r="I183" i="4" s="1"/>
  <c r="H38" i="4"/>
  <c r="I38" i="4" s="1"/>
  <c r="F17" i="4"/>
  <c r="F80" i="4"/>
  <c r="H200" i="4"/>
  <c r="I200" i="4" s="1"/>
  <c r="H54" i="4"/>
  <c r="I54" i="4" s="1"/>
  <c r="H109" i="4"/>
  <c r="I109" i="4" s="1"/>
  <c r="H98" i="4"/>
  <c r="I98" i="4" s="1"/>
  <c r="F90" i="4"/>
  <c r="F85" i="4"/>
  <c r="H64" i="4"/>
  <c r="I64" i="4" s="1"/>
  <c r="H51" i="4"/>
  <c r="I51" i="4" s="1"/>
  <c r="H119" i="4"/>
  <c r="I119" i="4" s="1"/>
  <c r="F33" i="4"/>
  <c r="F157" i="4"/>
  <c r="F11" i="4"/>
  <c r="F23" i="4"/>
  <c r="F50" i="4"/>
  <c r="F25" i="4"/>
  <c r="H69" i="4"/>
  <c r="I69" i="4" s="1"/>
  <c r="F155" i="4"/>
  <c r="F136" i="4"/>
  <c r="H181" i="4"/>
  <c r="I181" i="4" s="1"/>
  <c r="H169" i="4"/>
  <c r="I169" i="4" s="1"/>
  <c r="H180" i="4"/>
  <c r="I180" i="4" s="1"/>
  <c r="F59" i="4"/>
  <c r="H53" i="4"/>
  <c r="I53" i="4" s="1"/>
  <c r="H192" i="4"/>
  <c r="I192" i="4" s="1"/>
  <c r="F199" i="4"/>
  <c r="F123" i="4"/>
  <c r="F89" i="4"/>
  <c r="H187" i="4"/>
  <c r="I187" i="4" s="1"/>
  <c r="F131" i="4"/>
  <c r="H177" i="4"/>
  <c r="I177" i="4" s="1"/>
  <c r="F151" i="4"/>
  <c r="F122" i="4"/>
  <c r="H32" i="4"/>
  <c r="I32" i="4" s="1"/>
  <c r="H156" i="4"/>
  <c r="I156" i="4" s="1"/>
  <c r="F204" i="4"/>
  <c r="H166" i="4"/>
  <c r="I166" i="4" s="1"/>
  <c r="F29" i="4"/>
  <c r="F41" i="4"/>
  <c r="F51" i="4"/>
  <c r="H178" i="4"/>
  <c r="I178" i="4" s="1"/>
  <c r="G131" i="4"/>
  <c r="G169" i="4"/>
  <c r="G207" i="4"/>
  <c r="G179" i="4"/>
  <c r="G72" i="4"/>
  <c r="G79" i="4"/>
  <c r="H138" i="4"/>
  <c r="I138" i="4" s="1"/>
  <c r="F76" i="4"/>
  <c r="F31" i="4"/>
  <c r="H149" i="4"/>
  <c r="I149" i="4" s="1"/>
  <c r="H161" i="4"/>
  <c r="I161" i="4" s="1"/>
  <c r="H134" i="4"/>
  <c r="I134" i="4" s="1"/>
  <c r="H81" i="4"/>
  <c r="I81" i="4" s="1"/>
  <c r="F149" i="4"/>
  <c r="F57" i="4"/>
  <c r="H67" i="4"/>
  <c r="I67" i="4" s="1"/>
  <c r="H37" i="4"/>
  <c r="I37" i="4" s="1"/>
  <c r="H107" i="4"/>
  <c r="I107" i="4" s="1"/>
  <c r="F36" i="4"/>
  <c r="H46" i="4"/>
  <c r="I46" i="4" s="1"/>
  <c r="F5" i="4"/>
  <c r="H113" i="4"/>
  <c r="I113" i="4" s="1"/>
  <c r="F190" i="4"/>
  <c r="H15" i="4"/>
  <c r="I15" i="4" s="1"/>
  <c r="F196" i="4"/>
  <c r="H205" i="4"/>
  <c r="I205" i="4" s="1"/>
  <c r="F162" i="4"/>
  <c r="H47" i="4"/>
  <c r="I47" i="4" s="1"/>
  <c r="F194" i="4"/>
  <c r="F163" i="4"/>
  <c r="H188" i="4"/>
  <c r="I188" i="4" s="1"/>
  <c r="H143" i="4"/>
  <c r="I143" i="4" s="1"/>
  <c r="H127" i="4"/>
  <c r="I127" i="4" s="1"/>
  <c r="H102" i="4"/>
  <c r="I102" i="4" s="1"/>
  <c r="H9" i="4"/>
  <c r="I9" i="4" s="1"/>
  <c r="H68" i="4"/>
  <c r="I68" i="4" s="1"/>
  <c r="H159" i="4"/>
  <c r="I159" i="4" s="1"/>
  <c r="H174" i="4"/>
  <c r="I174" i="4" s="1"/>
  <c r="H40" i="4"/>
  <c r="I40" i="4" s="1"/>
  <c r="F44" i="4"/>
  <c r="H71" i="4"/>
  <c r="I71" i="4" s="1"/>
  <c r="F15" i="4"/>
  <c r="H133" i="4"/>
  <c r="I133" i="4" s="1"/>
  <c r="H80" i="4"/>
  <c r="I80" i="4" s="1"/>
  <c r="F139" i="4"/>
  <c r="F46" i="4"/>
  <c r="H158" i="4"/>
  <c r="I158" i="4" s="1"/>
  <c r="H199" i="4"/>
  <c r="I199" i="4" s="1"/>
  <c r="F94" i="4"/>
  <c r="F55" i="4"/>
  <c r="H59" i="4"/>
  <c r="I59" i="4" s="1"/>
  <c r="F49" i="4"/>
  <c r="H7" i="4"/>
  <c r="I7" i="4" s="1"/>
  <c r="H184" i="4"/>
  <c r="I184" i="4" s="1"/>
  <c r="H62" i="4"/>
  <c r="I62" i="4" s="1"/>
  <c r="H129" i="4"/>
  <c r="I129" i="4" s="1"/>
  <c r="F32" i="4"/>
  <c r="H56" i="4"/>
  <c r="I56" i="4" s="1"/>
  <c r="F124" i="4"/>
  <c r="H196" i="4"/>
  <c r="I196" i="4" s="1"/>
  <c r="F169" i="4"/>
  <c r="F188" i="4"/>
  <c r="F75" i="4"/>
  <c r="F175" i="4"/>
  <c r="F78" i="4"/>
  <c r="F113" i="4"/>
  <c r="F160" i="4"/>
  <c r="H172" i="4"/>
  <c r="I172" i="4" s="1"/>
  <c r="F13" i="4"/>
  <c r="H182" i="4"/>
  <c r="I182" i="4" s="1"/>
  <c r="H103" i="4"/>
  <c r="I103" i="4" s="1"/>
  <c r="H12" i="4"/>
  <c r="I12" i="4" s="1"/>
  <c r="H100" i="4"/>
  <c r="I100" i="4" s="1"/>
  <c r="H70" i="4"/>
  <c r="I70" i="4" s="1"/>
  <c r="F191" i="4"/>
  <c r="H95" i="4"/>
  <c r="I95" i="4" s="1"/>
  <c r="H43" i="4"/>
  <c r="I43" i="4" s="1"/>
  <c r="F187" i="4"/>
  <c r="F153" i="4"/>
  <c r="H77" i="4"/>
  <c r="I77" i="4" s="1"/>
  <c r="F14" i="4"/>
  <c r="H201" i="4"/>
  <c r="I201" i="4" s="1"/>
  <c r="F132" i="4"/>
  <c r="H58" i="4"/>
  <c r="I58" i="4" s="1"/>
  <c r="F9" i="4"/>
  <c r="G150" i="4"/>
  <c r="G196" i="4"/>
  <c r="G165" i="4"/>
  <c r="G13" i="4"/>
  <c r="G63" i="4"/>
  <c r="G53" i="4"/>
  <c r="G17" i="4"/>
  <c r="F158" i="4"/>
  <c r="G163" i="4"/>
  <c r="G175" i="4"/>
  <c r="G137" i="4"/>
  <c r="G191" i="4"/>
  <c r="G99" i="4"/>
  <c r="G19" i="4"/>
  <c r="G153" i="4"/>
  <c r="G89" i="4"/>
  <c r="F34" i="4"/>
  <c r="H14" i="4"/>
  <c r="I14" i="4" s="1"/>
  <c r="H83" i="4"/>
  <c r="I83" i="4" s="1"/>
  <c r="F22" i="4"/>
  <c r="H23" i="4"/>
  <c r="I23" i="4" s="1"/>
  <c r="H197" i="4"/>
  <c r="I197" i="4" s="1"/>
  <c r="H112" i="4"/>
  <c r="I112" i="4" s="1"/>
  <c r="H142" i="4"/>
  <c r="I142" i="4" s="1"/>
  <c r="F174" i="4"/>
  <c r="H194" i="4"/>
  <c r="I194" i="4" s="1"/>
  <c r="H21" i="4"/>
  <c r="I21" i="4" s="1"/>
  <c r="H8" i="4"/>
  <c r="I8" i="4" s="1"/>
  <c r="F112" i="4"/>
  <c r="H185" i="4"/>
  <c r="I185" i="4" s="1"/>
  <c r="H124" i="4"/>
  <c r="I124" i="4" s="1"/>
  <c r="F99" i="4"/>
  <c r="H114" i="4"/>
  <c r="I114" i="4" s="1"/>
  <c r="F26" i="4"/>
  <c r="F37" i="4"/>
  <c r="F84" i="4"/>
  <c r="H28" i="4"/>
  <c r="I28" i="4" s="1"/>
  <c r="H140" i="4"/>
  <c r="I140" i="4" s="1"/>
  <c r="F207" i="4"/>
  <c r="H151" i="4"/>
  <c r="I151" i="4" s="1"/>
  <c r="H22" i="4"/>
  <c r="I22" i="4" s="1"/>
  <c r="F193" i="4"/>
  <c r="H66" i="4"/>
  <c r="I66" i="4" s="1"/>
  <c r="H3" i="4"/>
  <c r="I3" i="4" s="1"/>
  <c r="H39" i="4"/>
  <c r="I39" i="4" s="1"/>
  <c r="F176" i="4"/>
  <c r="H85" i="4"/>
  <c r="I85" i="4" s="1"/>
  <c r="F168" i="4"/>
  <c r="F24" i="4"/>
  <c r="F53" i="4"/>
  <c r="F179" i="4"/>
  <c r="H87" i="4"/>
  <c r="I87" i="4" s="1"/>
  <c r="H190" i="4"/>
  <c r="I190" i="4" s="1"/>
  <c r="F81" i="4"/>
  <c r="F186" i="4"/>
  <c r="H147" i="4"/>
  <c r="I147" i="4" s="1"/>
  <c r="H141" i="4"/>
  <c r="I141" i="4" s="1"/>
  <c r="H204" i="4"/>
  <c r="I204" i="4" s="1"/>
  <c r="F19" i="4"/>
  <c r="F111" i="4"/>
  <c r="H115" i="4"/>
  <c r="I115" i="4" s="1"/>
  <c r="H24" i="4"/>
  <c r="I24" i="4" s="1"/>
  <c r="F137" i="4"/>
  <c r="E12" i="2"/>
  <c r="H48" i="4"/>
  <c r="I48" i="4" s="1"/>
  <c r="F184" i="4"/>
  <c r="H195" i="4"/>
  <c r="I195" i="4" s="1"/>
  <c r="F62" i="4"/>
  <c r="F93" i="4"/>
  <c r="F200" i="4"/>
  <c r="H42" i="4"/>
  <c r="I42" i="4" s="1"/>
  <c r="F114" i="4"/>
  <c r="H2" i="4"/>
  <c r="I2" i="4" s="1"/>
  <c r="H208" i="4"/>
  <c r="I208" i="4" s="1"/>
  <c r="H108" i="4"/>
  <c r="I108" i="4" s="1"/>
  <c r="F198" i="4"/>
  <c r="F147" i="4"/>
  <c r="H45" i="4"/>
  <c r="I45" i="4" s="1"/>
  <c r="H173" i="4"/>
  <c r="I173" i="4" s="1"/>
  <c r="H111" i="4"/>
  <c r="I111" i="4" s="1"/>
  <c r="F135" i="4"/>
  <c r="F195" i="4"/>
  <c r="F166" i="4"/>
  <c r="H176" i="4"/>
  <c r="I176" i="4" s="1"/>
  <c r="H88" i="4"/>
  <c r="I88" i="4" s="1"/>
  <c r="F177" i="4"/>
  <c r="F74" i="4"/>
  <c r="H41" i="4"/>
  <c r="I41" i="4" s="1"/>
  <c r="H191" i="4"/>
  <c r="I191" i="4" s="1"/>
  <c r="F143" i="4"/>
  <c r="H126" i="4"/>
  <c r="I126" i="4" s="1"/>
  <c r="F35" i="4"/>
  <c r="H117" i="4"/>
  <c r="I117" i="4" s="1"/>
  <c r="H135" i="4"/>
  <c r="I135" i="4" s="1"/>
  <c r="H123" i="4"/>
  <c r="I123" i="4" s="1"/>
  <c r="F208" i="4"/>
  <c r="F16" i="4"/>
  <c r="H164" i="4"/>
  <c r="I164" i="4" s="1"/>
  <c r="H30" i="4"/>
  <c r="I30" i="4" s="1"/>
  <c r="H78" i="4"/>
  <c r="I78" i="4" s="1"/>
  <c r="H52" i="4"/>
  <c r="I52" i="4" s="1"/>
  <c r="H207" i="4"/>
  <c r="I207" i="4" s="1"/>
  <c r="H74" i="4"/>
  <c r="I74" i="4" s="1"/>
  <c r="G46" i="4" l="1"/>
  <c r="G81" i="4"/>
  <c r="G62" i="4"/>
  <c r="G116" i="4"/>
  <c r="G204" i="4"/>
  <c r="G142" i="4"/>
  <c r="G14" i="4"/>
  <c r="G52" i="4"/>
  <c r="G176" i="4"/>
  <c r="G106" i="4"/>
  <c r="G192" i="4"/>
  <c r="G24" i="4"/>
  <c r="G189" i="4"/>
  <c r="G126" i="4"/>
  <c r="G162" i="4"/>
  <c r="G184" i="4"/>
  <c r="G78" i="4"/>
  <c r="G104" i="4"/>
  <c r="G76" i="4"/>
  <c r="G42" i="4"/>
  <c r="G98" i="4"/>
  <c r="G112" i="4"/>
  <c r="G170" i="4"/>
  <c r="G58" i="4"/>
  <c r="G82" i="4"/>
  <c r="G34" i="4"/>
  <c r="G122" i="4"/>
  <c r="G70" i="4"/>
  <c r="G156" i="4"/>
  <c r="G128" i="4"/>
  <c r="G18" i="4"/>
  <c r="G54" i="4"/>
  <c r="G134" i="4"/>
  <c r="G36" i="4"/>
  <c r="G140" i="4"/>
  <c r="G32" i="4"/>
  <c r="G56" i="4"/>
  <c r="G146" i="4"/>
  <c r="G64" i="4"/>
  <c r="G118" i="4"/>
  <c r="G44" i="4"/>
  <c r="G182" i="4"/>
  <c r="G110" i="4"/>
  <c r="G6" i="4"/>
  <c r="G120" i="4"/>
  <c r="G92" i="4"/>
  <c r="G168" i="4"/>
  <c r="G100" i="4"/>
  <c r="G198" i="4"/>
  <c r="G186" i="4"/>
  <c r="G5" i="4"/>
  <c r="G144" i="4"/>
  <c r="G27" i="4"/>
  <c r="G68" i="4"/>
  <c r="G38" i="4"/>
  <c r="G80" i="4"/>
  <c r="G166" i="4"/>
  <c r="G84" i="4"/>
  <c r="G158" i="4"/>
  <c r="G29" i="4"/>
  <c r="G23" i="4"/>
  <c r="G74" i="4"/>
  <c r="G77" i="4"/>
  <c r="G37" i="4"/>
  <c r="G22" i="4"/>
  <c r="G161" i="4"/>
  <c r="G155" i="4"/>
  <c r="G194" i="4"/>
  <c r="G173" i="4"/>
  <c r="G26" i="4"/>
  <c r="G75" i="4"/>
  <c r="G124" i="4"/>
  <c r="G180" i="4"/>
  <c r="G30" i="4"/>
  <c r="G174" i="4"/>
  <c r="G107" i="4"/>
  <c r="G9" i="4"/>
  <c r="G103" i="4"/>
  <c r="G123" i="4"/>
  <c r="G97" i="4"/>
  <c r="G113" i="4"/>
  <c r="G125" i="4"/>
  <c r="G114" i="4"/>
  <c r="G87" i="4"/>
  <c r="G69" i="4"/>
  <c r="G152" i="4"/>
  <c r="G94" i="4"/>
  <c r="G86" i="4"/>
  <c r="G160" i="4"/>
  <c r="G28" i="4"/>
  <c r="G31" i="4"/>
  <c r="G7" i="4"/>
  <c r="G102" i="4"/>
  <c r="G15" i="4"/>
  <c r="G208" i="4"/>
  <c r="G187" i="4"/>
  <c r="G190" i="4"/>
  <c r="G154" i="4"/>
  <c r="G202" i="4"/>
  <c r="G108" i="4"/>
  <c r="G20" i="4"/>
  <c r="G135" i="4"/>
  <c r="G172" i="4"/>
  <c r="G171" i="4"/>
  <c r="G200" i="4"/>
  <c r="G177" i="4"/>
  <c r="G145" i="4"/>
  <c r="G199" i="4"/>
  <c r="G60" i="4"/>
  <c r="G41" i="4"/>
  <c r="G109" i="4"/>
  <c r="G50" i="4"/>
  <c r="G90" i="4"/>
  <c r="G71" i="4"/>
  <c r="G67" i="4"/>
  <c r="G136" i="4"/>
  <c r="G157" i="4"/>
  <c r="G119" i="4"/>
  <c r="G151" i="4"/>
  <c r="G138" i="4"/>
  <c r="G167" i="4"/>
  <c r="G33" i="4"/>
  <c r="G61" i="4"/>
  <c r="G40" i="4"/>
  <c r="G185" i="4"/>
  <c r="G147" i="4"/>
  <c r="G47" i="4"/>
  <c r="G95" i="4"/>
  <c r="G195" i="4"/>
  <c r="G57" i="4"/>
  <c r="G117" i="4"/>
  <c r="G91" i="4"/>
  <c r="G193" i="4"/>
  <c r="G183" i="4"/>
  <c r="G43" i="4"/>
  <c r="G21" i="4"/>
  <c r="G39" i="4"/>
  <c r="G159" i="4"/>
  <c r="G111" i="4"/>
  <c r="G51" i="4"/>
  <c r="G127" i="4"/>
  <c r="G133" i="4"/>
  <c r="G201" i="4"/>
  <c r="G205" i="4"/>
  <c r="G141" i="4"/>
  <c r="G93" i="4"/>
  <c r="G88" i="4"/>
  <c r="G66" i="4"/>
  <c r="G203" i="4"/>
  <c r="G105" i="4"/>
  <c r="G181" i="4"/>
  <c r="G115" i="4"/>
  <c r="G73" i="4"/>
  <c r="G197" i="4"/>
  <c r="G49" i="4"/>
  <c r="G164" i="4"/>
  <c r="G188" i="4"/>
  <c r="G206" i="4"/>
  <c r="G178" i="4"/>
  <c r="G96" i="4"/>
  <c r="G148" i="4"/>
  <c r="G139" i="4"/>
  <c r="G121" i="4"/>
</calcChain>
</file>

<file path=xl/sharedStrings.xml><?xml version="1.0" encoding="utf-8"?>
<sst xmlns="http://schemas.openxmlformats.org/spreadsheetml/2006/main" count="1635" uniqueCount="250">
  <si>
    <t>RESULT</t>
  </si>
  <si>
    <t>Event</t>
  </si>
  <si>
    <t>Age Group</t>
  </si>
  <si>
    <t>No</t>
  </si>
  <si>
    <t>Club</t>
  </si>
  <si>
    <t>Age</t>
  </si>
  <si>
    <t>N-S no</t>
  </si>
  <si>
    <t>Race</t>
  </si>
  <si>
    <t>Walton AC</t>
  </si>
  <si>
    <t>Holland Sports</t>
  </si>
  <si>
    <t>Guildford &amp; Godalming</t>
  </si>
  <si>
    <t>Dorking &amp; Mole Valley</t>
  </si>
  <si>
    <t>Epsom &amp; Ewell</t>
  </si>
  <si>
    <t>Hercules Wimbledon</t>
  </si>
  <si>
    <t>Herne Hill</t>
  </si>
  <si>
    <t>Kingston &amp; Poly</t>
  </si>
  <si>
    <t>Sutton &amp; District</t>
  </si>
  <si>
    <t>Reigate Priory</t>
  </si>
  <si>
    <t>Croydon Harriers</t>
  </si>
  <si>
    <t>South London Harriers</t>
  </si>
  <si>
    <t>Name</t>
  </si>
  <si>
    <t>U13</t>
  </si>
  <si>
    <t>Jessica GASH</t>
  </si>
  <si>
    <t>Leah WATERS</t>
  </si>
  <si>
    <t>Grace BOSIGER</t>
  </si>
  <si>
    <t>Rebecca MILNER</t>
  </si>
  <si>
    <t>Zara WRIGHT</t>
  </si>
  <si>
    <t>Jamie SIMONS</t>
  </si>
  <si>
    <t>Charlotte WILLIAMS</t>
  </si>
  <si>
    <t>Yoyo McCROHAN</t>
  </si>
  <si>
    <t xml:space="preserve">Emily Williams </t>
  </si>
  <si>
    <t>U15</t>
  </si>
  <si>
    <t>Sophie Hawthorn</t>
  </si>
  <si>
    <t>Amelie Auckland</t>
  </si>
  <si>
    <t>Elise Christian</t>
  </si>
  <si>
    <t>Olivia Kraus</t>
  </si>
  <si>
    <t>Emily Milner</t>
  </si>
  <si>
    <t>Esme Finch</t>
  </si>
  <si>
    <t>Emily Hawthorn</t>
  </si>
  <si>
    <t>U17</t>
  </si>
  <si>
    <t>75, LJ</t>
  </si>
  <si>
    <t>ROSIE GARDINER</t>
  </si>
  <si>
    <t>U11</t>
  </si>
  <si>
    <t>75,600,LJ</t>
  </si>
  <si>
    <t>GEORGINA HERRETT</t>
  </si>
  <si>
    <t>MEGAN HERRETT</t>
  </si>
  <si>
    <t>600,LJ</t>
  </si>
  <si>
    <t>SYLVIE COLEMAN</t>
  </si>
  <si>
    <t>70MH, 100, LJ</t>
  </si>
  <si>
    <t>BEINI WU</t>
  </si>
  <si>
    <t>KYRA PEMBERTON</t>
  </si>
  <si>
    <t>AOIFE O'REILLY</t>
  </si>
  <si>
    <t>200,LJ</t>
  </si>
  <si>
    <t>EVIE BOLAND</t>
  </si>
  <si>
    <t>JESS FORDHAM</t>
  </si>
  <si>
    <t>AMELIA POCOCK</t>
  </si>
  <si>
    <t>EMILY RICHARDSON</t>
  </si>
  <si>
    <t>ABIHAIL PANCHALINGHAM</t>
  </si>
  <si>
    <t>LJ</t>
  </si>
  <si>
    <t>CHARLOTTE COLEMAN</t>
  </si>
  <si>
    <t>AMY KERSHAW</t>
  </si>
  <si>
    <t>100,LJ</t>
  </si>
  <si>
    <t>JACQUELINE TETTEH</t>
  </si>
  <si>
    <t>FLORENCE WHITE</t>
  </si>
  <si>
    <t>VANESSA HOPKINS</t>
  </si>
  <si>
    <t>EMILY WINYARD</t>
  </si>
  <si>
    <t>JASMINE CONLAN</t>
  </si>
  <si>
    <t>ELLA MYTON</t>
  </si>
  <si>
    <t>100,200,LJ</t>
  </si>
  <si>
    <t>SIENNA CARTWRIGHT</t>
  </si>
  <si>
    <t>MIA WATSON</t>
  </si>
  <si>
    <t>SOPHIE LAMB</t>
  </si>
  <si>
    <t>ELIZA SMITH</t>
  </si>
  <si>
    <t>300,LJ</t>
  </si>
  <si>
    <t>EMILY PEARSON</t>
  </si>
  <si>
    <t>VIOLET OLLERHEAD</t>
  </si>
  <si>
    <t>HJ</t>
  </si>
  <si>
    <t>KATIE WOODS</t>
  </si>
  <si>
    <t>EMILY DAVIS</t>
  </si>
  <si>
    <t>TILLY WONG</t>
  </si>
  <si>
    <t>MARIANNE HORROCKS</t>
  </si>
  <si>
    <t>Tara Oliver</t>
  </si>
  <si>
    <t>Blanka Domsdodi</t>
  </si>
  <si>
    <t>Annaleese Hassan</t>
  </si>
  <si>
    <t>Freia Harper-Tee</t>
  </si>
  <si>
    <t>Leah Paulson</t>
  </si>
  <si>
    <t>Tilly Crome</t>
  </si>
  <si>
    <t>Iliana Turbin</t>
  </si>
  <si>
    <t>Elizabeth Thompson</t>
  </si>
  <si>
    <t>Ella Smithmier</t>
  </si>
  <si>
    <t>Martha Eminson</t>
  </si>
  <si>
    <t>Vivienne Jonczyk</t>
  </si>
  <si>
    <t>Tallulah Broadbent</t>
  </si>
  <si>
    <t>Amelie Darnell</t>
  </si>
  <si>
    <t>Onyi Ibiam</t>
  </si>
  <si>
    <t>Tiwa Ndosimao</t>
  </si>
  <si>
    <t>Shanaya Porter</t>
  </si>
  <si>
    <t>Esmee Chaudhri</t>
  </si>
  <si>
    <t>La'mya Blackstock</t>
  </si>
  <si>
    <t>Indi Best</t>
  </si>
  <si>
    <t>Isabella Dods</t>
  </si>
  <si>
    <t>Aidan Gillen</t>
  </si>
  <si>
    <t>Senyia Clarke</t>
  </si>
  <si>
    <t>Moyin Tolu-Ajibulu</t>
  </si>
  <si>
    <t>Sienna Roos</t>
  </si>
  <si>
    <t>Alexia</t>
  </si>
  <si>
    <t>Neva Jansen</t>
  </si>
  <si>
    <t>AVA ABEL</t>
  </si>
  <si>
    <t>MALIYAH BOOTHE</t>
  </si>
  <si>
    <t xml:space="preserve">CATALINA HOLMES </t>
  </si>
  <si>
    <t>ISOBEL MCLENNAN</t>
  </si>
  <si>
    <t>MAI CROLL MENSAH</t>
  </si>
  <si>
    <t>MICAH CROLL MENSAH</t>
  </si>
  <si>
    <t>ZARINA CLARK</t>
  </si>
  <si>
    <t xml:space="preserve">NIAMH NOBLE </t>
  </si>
  <si>
    <t>ALESSIA MANNA</t>
  </si>
  <si>
    <t>SERIAH WATSON</t>
  </si>
  <si>
    <t>LEILA RORIEGUEZ ANOOPA</t>
  </si>
  <si>
    <t>ESTHER ENCY</t>
  </si>
  <si>
    <t>ARIELLE MACINTYRE</t>
  </si>
  <si>
    <t xml:space="preserve">SOPHIE WRIGHT </t>
  </si>
  <si>
    <t>RACHAEL OLALEYE</t>
  </si>
  <si>
    <t>FAVOUR NWODE</t>
  </si>
  <si>
    <t>ALEX CLIFF</t>
  </si>
  <si>
    <t xml:space="preserve">CHLOE WILLOUGHBY </t>
  </si>
  <si>
    <t>ISY KEY</t>
  </si>
  <si>
    <t>ELIZA KEY</t>
  </si>
  <si>
    <t xml:space="preserve">ORLA WRIGHT </t>
  </si>
  <si>
    <t xml:space="preserve">LUCY WRIGHT </t>
  </si>
  <si>
    <t>LILY KITTO</t>
  </si>
  <si>
    <t xml:space="preserve">MAEVE MINIELLY </t>
  </si>
  <si>
    <t xml:space="preserve">MARTHA BRENNAN </t>
  </si>
  <si>
    <t>SOPHIE JACK</t>
  </si>
  <si>
    <t>SOPHIA SAHAI</t>
  </si>
  <si>
    <t xml:space="preserve">LAUREN BARKER </t>
  </si>
  <si>
    <t>FREYA DORAN</t>
  </si>
  <si>
    <t>ISABLEE COSTIN</t>
  </si>
  <si>
    <t xml:space="preserve">Jessica Bent </t>
  </si>
  <si>
    <t xml:space="preserve">Raquel Perez Troche </t>
  </si>
  <si>
    <t xml:space="preserve">Ruth Lewis </t>
  </si>
  <si>
    <t xml:space="preserve">Elisa Manna </t>
  </si>
  <si>
    <t>Shritha Reddy Kommula</t>
  </si>
  <si>
    <t xml:space="preserve">Rheya Moodley </t>
  </si>
  <si>
    <t xml:space="preserve">Shiloh-Sian Atkins </t>
  </si>
  <si>
    <t xml:space="preserve">Laura Manna </t>
  </si>
  <si>
    <t xml:space="preserve">Tianna Lamptey </t>
  </si>
  <si>
    <t xml:space="preserve">Stella Furlan </t>
  </si>
  <si>
    <t xml:space="preserve">Ziona Ofori </t>
  </si>
  <si>
    <t xml:space="preserve">Sophia Barry </t>
  </si>
  <si>
    <t xml:space="preserve">Leona Birahinduka </t>
  </si>
  <si>
    <t>Claire Maraga</t>
  </si>
  <si>
    <t xml:space="preserve">Sirai Findlay </t>
  </si>
  <si>
    <t>Angelica Kirby</t>
  </si>
  <si>
    <t xml:space="preserve">Amelie Potter </t>
  </si>
  <si>
    <t xml:space="preserve">Bea Friar </t>
  </si>
  <si>
    <t xml:space="preserve">Evelyn Friar </t>
  </si>
  <si>
    <t>Freya Else</t>
  </si>
  <si>
    <t>Gracie Shade</t>
  </si>
  <si>
    <t>Laura Pelekani</t>
  </si>
  <si>
    <t>Sophia Potter</t>
  </si>
  <si>
    <t>Florence Shade</t>
  </si>
  <si>
    <t>Isabelle Stevens</t>
  </si>
  <si>
    <t>Saria Scott-Kurti</t>
  </si>
  <si>
    <t>Daniella Josephs</t>
  </si>
  <si>
    <t>Alison Mbuyi</t>
  </si>
  <si>
    <t>Mya Salmon</t>
  </si>
  <si>
    <t>Zoe Siu</t>
  </si>
  <si>
    <t>Kymaya-Ley Thomas Quarshie</t>
  </si>
  <si>
    <t>Ella-Jade Wilson</t>
  </si>
  <si>
    <t>Gabbie Reid</t>
  </si>
  <si>
    <t>Amariah Okunlola</t>
  </si>
  <si>
    <t>Helena Whittingham</t>
  </si>
  <si>
    <t>Deloris Dugbenu</t>
  </si>
  <si>
    <t>Kelly Ajayi</t>
  </si>
  <si>
    <t>Goldie Mpoka</t>
  </si>
  <si>
    <t>Ama Amiaka</t>
  </si>
  <si>
    <t>Ada Amiaka</t>
  </si>
  <si>
    <t>Kaia Zephir</t>
  </si>
  <si>
    <t>Evelyn Bosoko</t>
  </si>
  <si>
    <t>Tayah Smith</t>
  </si>
  <si>
    <t>Bianca Bimpong</t>
  </si>
  <si>
    <t>Marie-Louise Abraham</t>
  </si>
  <si>
    <t>Lara Jone</t>
  </si>
  <si>
    <t>Isla Hughes</t>
  </si>
  <si>
    <t>Claudia Longmire</t>
  </si>
  <si>
    <t>Grace Sone</t>
  </si>
  <si>
    <t>Maya Watson</t>
  </si>
  <si>
    <t>Anna Jones</t>
  </si>
  <si>
    <t>Gabriella Booth</t>
  </si>
  <si>
    <t>Imogen Sone</t>
  </si>
  <si>
    <t>Sophia Lagos-Sewell</t>
  </si>
  <si>
    <t>Lola Tomassi</t>
  </si>
  <si>
    <t>Caitlin Mulligan</t>
  </si>
  <si>
    <t>Lilia Collins</t>
  </si>
  <si>
    <t>Gabriella Holland</t>
  </si>
  <si>
    <t>Scarlett Jeffries</t>
  </si>
  <si>
    <t>Lily Webster</t>
  </si>
  <si>
    <t>Emmie Sherwood Williams</t>
  </si>
  <si>
    <t>Emily SHERLOCK</t>
  </si>
  <si>
    <t>Alyssa GILLIES</t>
  </si>
  <si>
    <t>Francesca WEAL</t>
  </si>
  <si>
    <t>Genevieve TRIBELHORN</t>
  </si>
  <si>
    <t>Sofia WOOD</t>
  </si>
  <si>
    <t>Lexie DIGMAN</t>
  </si>
  <si>
    <t>Catherine HAMILTON WILKES</t>
  </si>
  <si>
    <t>Emma COWAN</t>
  </si>
  <si>
    <t>Joshie ALLAN</t>
  </si>
  <si>
    <t>Amy Germond</t>
  </si>
  <si>
    <t>Jess Irwin</t>
  </si>
  <si>
    <t>Thea Singleton</t>
  </si>
  <si>
    <t>Kiara Duffy</t>
  </si>
  <si>
    <t>Molly Irwin</t>
  </si>
  <si>
    <t>Eilidh Leishman</t>
  </si>
  <si>
    <t>Saya Murase</t>
  </si>
  <si>
    <t>Bea Simpson</t>
  </si>
  <si>
    <t>Zoe Brown</t>
  </si>
  <si>
    <t>Natasha Hambling</t>
  </si>
  <si>
    <t>Genevieve Lowe</t>
  </si>
  <si>
    <t>Esme Ellen Taylor</t>
  </si>
  <si>
    <t>Alana Garrard</t>
  </si>
  <si>
    <t>Polly Bright</t>
  </si>
  <si>
    <t>Caitlin Herman</t>
  </si>
  <si>
    <t>Savannah Dyer</t>
  </si>
  <si>
    <t>Najma Omar</t>
  </si>
  <si>
    <t>Rukiyah Apedo-Amah</t>
  </si>
  <si>
    <t>100m</t>
  </si>
  <si>
    <t>300m</t>
  </si>
  <si>
    <t>1500m</t>
  </si>
  <si>
    <t>600m</t>
  </si>
  <si>
    <t>200m</t>
  </si>
  <si>
    <t>800m</t>
  </si>
  <si>
    <t>DT</t>
  </si>
  <si>
    <t>SP</t>
  </si>
  <si>
    <t>Annice Kemp</t>
  </si>
  <si>
    <t xml:space="preserve"> </t>
  </si>
  <si>
    <t>Darcey Mitchell</t>
  </si>
  <si>
    <t>Amy Little</t>
  </si>
  <si>
    <t>Ashanti Asiamoh</t>
  </si>
  <si>
    <t>Roxy Goacher</t>
  </si>
  <si>
    <t>Josie Hughes</t>
  </si>
  <si>
    <t>Rialle Andall</t>
  </si>
  <si>
    <t>Ella Iannotti</t>
  </si>
  <si>
    <t>Anxhelika Selfollari</t>
  </si>
  <si>
    <t>Aliyyah Oshodi</t>
  </si>
  <si>
    <t>JT</t>
  </si>
  <si>
    <t xml:space="preserve"> 70m Hurdles</t>
  </si>
  <si>
    <t>75m</t>
  </si>
  <si>
    <t>Elmziran Ahmad</t>
  </si>
  <si>
    <t>Amelia A</t>
  </si>
  <si>
    <t>4 x 100m Relay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</si>
</sst>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Tms Rmn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0" xfId="0" applyFill="1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0" fillId="0" borderId="0" xfId="0" applyBorder="1" applyAlignment="1">
      <alignment vertical="top" wrapText="1"/>
    </xf>
    <xf numFmtId="49" fontId="0" fillId="0" borderId="0" xfId="0" applyNumberFormat="1" applyBorder="1"/>
    <xf numFmtId="0" fontId="1" fillId="0" borderId="2" xfId="0" applyFont="1" applyBorder="1" applyAlignment="1">
      <alignment horizontal="left" vertical="top" wrapText="1"/>
    </xf>
    <xf numFmtId="47" fontId="0" fillId="0" borderId="0" xfId="0" applyNumberFormat="1" applyBorder="1"/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0" xfId="0" applyAlignment="1"/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8" fillId="0" borderId="1" xfId="0" applyFont="1" applyBorder="1"/>
    <xf numFmtId="0" fontId="7" fillId="0" borderId="1" xfId="1" applyFont="1" applyBorder="1" applyAlignment="1" applyProtection="1">
      <alignment horizontal="left" vertical="center" indent="1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/>
    </xf>
    <xf numFmtId="0" fontId="4" fillId="0" borderId="1" xfId="1" applyBorder="1" applyAlignment="1" applyProtection="1">
      <alignment horizontal="left" vertical="center" indent="1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0" fontId="4" fillId="2" borderId="1" xfId="1" applyFill="1" applyBorder="1" applyAlignment="1" applyProtection="1">
      <alignment horizontal="center" vertical="center"/>
      <protection locked="0"/>
    </xf>
    <xf numFmtId="2" fontId="4" fillId="0" borderId="1" xfId="1" applyNumberFormat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7" fillId="0" borderId="5" xfId="1" applyFont="1" applyFill="1" applyBorder="1" applyAlignment="1">
      <alignment horizontal="center" vertical="center"/>
    </xf>
    <xf numFmtId="0" fontId="8" fillId="0" borderId="5" xfId="0" applyFont="1" applyFill="1" applyBorder="1"/>
    <xf numFmtId="164" fontId="0" fillId="0" borderId="1" xfId="0" applyNumberFormat="1" applyFill="1" applyBorder="1"/>
    <xf numFmtId="47" fontId="0" fillId="0" borderId="1" xfId="0" applyNumberFormat="1" applyFill="1" applyBorder="1"/>
    <xf numFmtId="2" fontId="0" fillId="0" borderId="1" xfId="0" applyNumberFormat="1" applyFill="1" applyBorder="1"/>
    <xf numFmtId="0" fontId="7" fillId="0" borderId="5" xfId="1" applyFont="1" applyFill="1" applyBorder="1" applyAlignment="1" applyProtection="1">
      <alignment horizontal="left" vertical="center" indent="1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</cellXfs>
  <cellStyles count="3">
    <cellStyle name="N Comma" xfId="2" xr:uid="{274333D7-76EF-4D0C-99F0-43C7B0DDF142}"/>
    <cellStyle name="Normal" xfId="0" builtinId="0"/>
    <cellStyle name="Normal 2" xfId="1" xr:uid="{0A131DB1-5928-4526-9C67-5FC95BC171C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1"/>
  <sheetViews>
    <sheetView zoomScaleNormal="100" workbookViewId="0">
      <pane ySplit="1" topLeftCell="A2" activePane="bottomLeft" state="frozen"/>
      <selection pane="bottomLeft" sqref="A1:XFD1048576"/>
    </sheetView>
  </sheetViews>
  <sheetFormatPr defaultColWidth="22" defaultRowHeight="14.4" x14ac:dyDescent="0.3"/>
  <cols>
    <col min="1" max="1" width="13.21875" bestFit="1" customWidth="1"/>
    <col min="2" max="2" width="9.88671875" bestFit="1" customWidth="1"/>
    <col min="3" max="3" width="5" bestFit="1" customWidth="1"/>
    <col min="4" max="4" width="8.88671875" bestFit="1" customWidth="1"/>
    <col min="5" max="5" width="9.6640625" customWidth="1"/>
    <col min="6" max="6" width="28.21875" style="19" customWidth="1"/>
    <col min="7" max="7" width="22" customWidth="1"/>
    <col min="8" max="9" width="7.88671875" customWidth="1"/>
    <col min="10" max="11" width="22" style="8"/>
  </cols>
  <sheetData>
    <row r="1" spans="1:10" x14ac:dyDescent="0.3">
      <c r="A1" s="1" t="s">
        <v>1</v>
      </c>
      <c r="B1" s="1" t="s">
        <v>2</v>
      </c>
      <c r="C1" s="1" t="s">
        <v>7</v>
      </c>
      <c r="D1" s="1" t="s">
        <v>6</v>
      </c>
      <c r="E1" s="2" t="s">
        <v>0</v>
      </c>
      <c r="F1" s="18" t="s">
        <v>20</v>
      </c>
      <c r="G1" s="2" t="s">
        <v>4</v>
      </c>
      <c r="H1" s="2" t="s">
        <v>5</v>
      </c>
      <c r="J1" s="11"/>
    </row>
    <row r="2" spans="1:10" x14ac:dyDescent="0.3">
      <c r="A2" s="3" t="s">
        <v>245</v>
      </c>
      <c r="B2" s="7" t="s">
        <v>21</v>
      </c>
      <c r="C2" s="7"/>
      <c r="D2" s="3">
        <v>54</v>
      </c>
      <c r="E2" s="37">
        <v>13.2</v>
      </c>
      <c r="F2" s="17" t="str">
        <f>VLOOKUP($D2,Lookup!$B$2:$E$223,2,FALSE)</f>
        <v>Genevieve TRIBELHORN</v>
      </c>
      <c r="G2" s="4" t="str">
        <f>VLOOKUP($D2,Lookup!$B$2:$E$223,4,FALSE)</f>
        <v>Guildford &amp; Godalming</v>
      </c>
      <c r="H2" s="4" t="str">
        <f>VLOOKUP($D2,Lookup!$B$2:$E$223,3,FALSE)</f>
        <v>U13</v>
      </c>
      <c r="I2" t="str">
        <f>IF(B2&lt;&gt;H2,"ERROR","")</f>
        <v/>
      </c>
    </row>
    <row r="3" spans="1:10" x14ac:dyDescent="0.3">
      <c r="A3" s="3" t="s">
        <v>245</v>
      </c>
      <c r="B3" s="7" t="s">
        <v>21</v>
      </c>
      <c r="C3" s="3"/>
      <c r="D3" s="3">
        <v>52</v>
      </c>
      <c r="E3" s="37">
        <v>14.4</v>
      </c>
      <c r="F3" s="17" t="str">
        <f>VLOOKUP($D3,Lookup!$B$2:$E$223,2,FALSE)</f>
        <v>Alyssa GILLIES</v>
      </c>
      <c r="G3" s="4" t="str">
        <f>VLOOKUP($D3,Lookup!$B$2:$E$223,4,FALSE)</f>
        <v>Guildford &amp; Godalming</v>
      </c>
      <c r="H3" s="4" t="str">
        <f>VLOOKUP($D3,Lookup!$B$2:$E$223,3,FALSE)</f>
        <v>U13</v>
      </c>
      <c r="I3" t="str">
        <f t="shared" ref="I3:I11" si="0">IF(B3&lt;&gt;H3,"ERROR","")</f>
        <v/>
      </c>
      <c r="J3" s="9"/>
    </row>
    <row r="4" spans="1:10" x14ac:dyDescent="0.3">
      <c r="A4" s="3" t="s">
        <v>245</v>
      </c>
      <c r="B4" s="7" t="s">
        <v>21</v>
      </c>
      <c r="C4" s="7"/>
      <c r="D4" s="3">
        <v>56</v>
      </c>
      <c r="E4" s="37">
        <v>16</v>
      </c>
      <c r="F4" s="17" t="str">
        <f>VLOOKUP($D4,Lookup!$B$2:$E$223,2,FALSE)</f>
        <v>Lexie DIGMAN</v>
      </c>
      <c r="G4" s="4" t="str">
        <f>VLOOKUP($D4,Lookup!$B$2:$E$223,4,FALSE)</f>
        <v>Guildford &amp; Godalming</v>
      </c>
      <c r="H4" s="4" t="str">
        <f>VLOOKUP($D4,Lookup!$B$2:$E$223,3,FALSE)</f>
        <v>U13</v>
      </c>
      <c r="I4" t="str">
        <f t="shared" si="0"/>
        <v/>
      </c>
      <c r="J4" s="9"/>
    </row>
    <row r="5" spans="1:10" x14ac:dyDescent="0.3">
      <c r="A5" s="3" t="s">
        <v>245</v>
      </c>
      <c r="B5" s="7" t="s">
        <v>21</v>
      </c>
      <c r="C5" s="7"/>
      <c r="D5" s="3">
        <v>155</v>
      </c>
      <c r="E5" s="37">
        <v>16.3</v>
      </c>
      <c r="F5" s="17" t="str">
        <f>VLOOKUP($D5,Lookup!$B$2:$E$223,2,FALSE)</f>
        <v>BEINI WU</v>
      </c>
      <c r="G5" s="4" t="str">
        <f>VLOOKUP($D5,Lookup!$B$2:$E$223,4,FALSE)</f>
        <v>Epsom &amp; Ewell</v>
      </c>
      <c r="H5" s="4" t="str">
        <f>VLOOKUP($D5,Lookup!$B$2:$E$223,3,FALSE)</f>
        <v>U13</v>
      </c>
      <c r="I5" t="str">
        <f t="shared" si="0"/>
        <v/>
      </c>
    </row>
    <row r="6" spans="1:10" x14ac:dyDescent="0.3">
      <c r="A6" s="3" t="s">
        <v>245</v>
      </c>
      <c r="B6" s="7" t="s">
        <v>21</v>
      </c>
      <c r="C6" s="7"/>
      <c r="D6" s="3">
        <v>59</v>
      </c>
      <c r="E6" s="37">
        <v>16.899999999999999</v>
      </c>
      <c r="F6" s="17" t="str">
        <f>VLOOKUP($D6,Lookup!$B$2:$E$223,2,FALSE)</f>
        <v>Joshie ALLAN</v>
      </c>
      <c r="G6" s="4" t="str">
        <f>VLOOKUP($D6,Lookup!$B$2:$E$223,4,FALSE)</f>
        <v>Guildford &amp; Godalming</v>
      </c>
      <c r="H6" s="4" t="str">
        <f>VLOOKUP($D6,Lookup!$B$2:$E$223,3,FALSE)</f>
        <v>U13</v>
      </c>
      <c r="I6" t="str">
        <f t="shared" si="0"/>
        <v/>
      </c>
    </row>
    <row r="7" spans="1:10" x14ac:dyDescent="0.3">
      <c r="A7" s="3" t="s">
        <v>245</v>
      </c>
      <c r="B7" s="7" t="s">
        <v>21</v>
      </c>
      <c r="C7" s="7"/>
      <c r="D7" s="3">
        <v>204</v>
      </c>
      <c r="E7" s="37">
        <v>20.6</v>
      </c>
      <c r="F7" s="17" t="str">
        <f>VLOOKUP($D7,Lookup!$B$2:$E$223,2,FALSE)</f>
        <v>Freia Harper-Tee</v>
      </c>
      <c r="G7" s="4" t="str">
        <f>VLOOKUP($D7,Lookup!$B$2:$E$223,4,FALSE)</f>
        <v>Hercules Wimbledon</v>
      </c>
      <c r="H7" s="4" t="str">
        <f>VLOOKUP($D7,Lookup!$B$2:$E$223,3,FALSE)</f>
        <v>U13</v>
      </c>
      <c r="I7" t="str">
        <f t="shared" si="0"/>
        <v/>
      </c>
    </row>
    <row r="8" spans="1:10" x14ac:dyDescent="0.3">
      <c r="A8" s="3" t="s">
        <v>225</v>
      </c>
      <c r="B8" s="7" t="s">
        <v>21</v>
      </c>
      <c r="C8" s="7"/>
      <c r="D8" s="3">
        <v>53</v>
      </c>
      <c r="E8" s="37">
        <v>14.2</v>
      </c>
      <c r="F8" s="17" t="str">
        <f>VLOOKUP($D8,Lookup!$B$2:$E$223,2,FALSE)</f>
        <v>Francesca WEAL</v>
      </c>
      <c r="G8" s="4" t="str">
        <f>VLOOKUP($D8,Lookup!$B$2:$E$223,4,FALSE)</f>
        <v>Guildford &amp; Godalming</v>
      </c>
      <c r="H8" s="4" t="str">
        <f>VLOOKUP($D8,Lookup!$B$2:$E$223,3,FALSE)</f>
        <v>U13</v>
      </c>
      <c r="I8" t="str">
        <f t="shared" si="0"/>
        <v/>
      </c>
    </row>
    <row r="9" spans="1:10" x14ac:dyDescent="0.3">
      <c r="A9" s="3" t="s">
        <v>225</v>
      </c>
      <c r="B9" s="7" t="s">
        <v>21</v>
      </c>
      <c r="C9" s="7" t="s">
        <v>234</v>
      </c>
      <c r="D9" s="3">
        <v>355</v>
      </c>
      <c r="E9" s="37">
        <v>14.7</v>
      </c>
      <c r="F9" s="17" t="str">
        <f>VLOOKUP($D9,Lookup!$B$2:$E$223,2,FALSE)</f>
        <v>Shritha Reddy Kommula</v>
      </c>
      <c r="G9" s="4" t="str">
        <f>VLOOKUP($D9,Lookup!$B$2:$E$223,4,FALSE)</f>
        <v>Sutton &amp; District</v>
      </c>
      <c r="H9" s="4" t="str">
        <f>VLOOKUP($D9,Lookup!$B$2:$E$223,3,FALSE)</f>
        <v>U13</v>
      </c>
      <c r="I9" t="str">
        <f t="shared" si="0"/>
        <v/>
      </c>
    </row>
    <row r="10" spans="1:10" x14ac:dyDescent="0.3">
      <c r="A10" s="3" t="s">
        <v>225</v>
      </c>
      <c r="B10" s="7" t="s">
        <v>21</v>
      </c>
      <c r="C10" s="7" t="s">
        <v>234</v>
      </c>
      <c r="D10" s="3">
        <v>52</v>
      </c>
      <c r="E10" s="37">
        <v>15.4</v>
      </c>
      <c r="F10" s="17" t="str">
        <f>VLOOKUP($D10,Lookup!$B$2:$E$223,2,FALSE)</f>
        <v>Alyssa GILLIES</v>
      </c>
      <c r="G10" s="4" t="str">
        <f>VLOOKUP($D10,Lookup!$B$2:$E$223,4,FALSE)</f>
        <v>Guildford &amp; Godalming</v>
      </c>
      <c r="H10" s="4" t="str">
        <f>VLOOKUP($D10,Lookup!$B$2:$E$223,3,FALSE)</f>
        <v>U13</v>
      </c>
      <c r="I10" t="str">
        <f t="shared" si="0"/>
        <v/>
      </c>
    </row>
    <row r="11" spans="1:10" x14ac:dyDescent="0.3">
      <c r="A11" s="3" t="s">
        <v>225</v>
      </c>
      <c r="B11" s="7" t="s">
        <v>21</v>
      </c>
      <c r="C11" s="7" t="s">
        <v>234</v>
      </c>
      <c r="D11" s="3">
        <v>62</v>
      </c>
      <c r="E11" s="37">
        <v>15.4</v>
      </c>
      <c r="F11" s="17" t="str">
        <f>VLOOKUP($D11,Lookup!$B$2:$E$223,2,FALSE)</f>
        <v>Leah WATERS</v>
      </c>
      <c r="G11" s="4" t="str">
        <f>VLOOKUP($D11,Lookup!$B$2:$E$223,4,FALSE)</f>
        <v>Guildford &amp; Godalming</v>
      </c>
      <c r="H11" s="4" t="str">
        <f>VLOOKUP($D11,Lookup!$B$2:$E$223,3,FALSE)</f>
        <v>U13</v>
      </c>
      <c r="I11" t="str">
        <f t="shared" si="0"/>
        <v/>
      </c>
    </row>
    <row r="12" spans="1:10" x14ac:dyDescent="0.3">
      <c r="A12" s="3" t="s">
        <v>225</v>
      </c>
      <c r="B12" s="7" t="s">
        <v>21</v>
      </c>
      <c r="C12" s="7" t="s">
        <v>234</v>
      </c>
      <c r="D12" s="3">
        <v>279</v>
      </c>
      <c r="E12" s="37">
        <v>15.7</v>
      </c>
      <c r="F12" s="17">
        <f>VLOOKUP($D12,Lookup!$B$2:$E$223,2,FALSE)</f>
        <v>0</v>
      </c>
      <c r="G12" s="4" t="str">
        <f>VLOOKUP($D12,Lookup!$B$2:$E$223,4,FALSE)</f>
        <v>Herne Hill</v>
      </c>
      <c r="H12" s="4">
        <f>VLOOKUP($D12,Lookup!$B$2:$E$223,3,FALSE)</f>
        <v>0</v>
      </c>
      <c r="I12" t="str">
        <f t="shared" ref="I12:I75" si="1">IF(B12&lt;&gt;H12,"ERROR","")</f>
        <v>ERROR</v>
      </c>
    </row>
    <row r="13" spans="1:10" x14ac:dyDescent="0.3">
      <c r="A13" s="3" t="s">
        <v>225</v>
      </c>
      <c r="B13" s="7" t="s">
        <v>21</v>
      </c>
      <c r="C13" s="7" t="s">
        <v>234</v>
      </c>
      <c r="D13" s="3">
        <v>551</v>
      </c>
      <c r="E13" s="37">
        <v>16.100000000000001</v>
      </c>
      <c r="F13" s="17" t="str">
        <f>VLOOKUP($D13,Lookup!$B$2:$E$223,2,FALSE)</f>
        <v>Lara Jone</v>
      </c>
      <c r="G13" s="4" t="str">
        <f>VLOOKUP($D13,Lookup!$B$2:$E$223,4,FALSE)</f>
        <v>South London Harriers</v>
      </c>
      <c r="H13" s="4" t="str">
        <f>VLOOKUP($D13,Lookup!$B$2:$E$223,3,FALSE)</f>
        <v>U13</v>
      </c>
      <c r="I13" t="str">
        <f t="shared" si="1"/>
        <v/>
      </c>
    </row>
    <row r="14" spans="1:10" x14ac:dyDescent="0.3">
      <c r="A14" s="7" t="s">
        <v>225</v>
      </c>
      <c r="B14" s="7" t="s">
        <v>21</v>
      </c>
      <c r="C14" s="7" t="s">
        <v>234</v>
      </c>
      <c r="D14" s="3">
        <v>228</v>
      </c>
      <c r="E14" s="37">
        <v>14.8</v>
      </c>
      <c r="F14" s="17" t="str">
        <f>VLOOKUP($D14,Lookup!$B$2:$E$223,2,FALSE)</f>
        <v>Rialle Andall</v>
      </c>
      <c r="G14" s="4" t="str">
        <f>VLOOKUP($D14,Lookup!$B$2:$E$223,4,FALSE)</f>
        <v>Hercules Wimbledon</v>
      </c>
      <c r="H14" s="4" t="str">
        <f>VLOOKUP($D14,Lookup!$B$2:$E$223,3,FALSE)</f>
        <v>U13</v>
      </c>
      <c r="I14" t="str">
        <f t="shared" si="1"/>
        <v/>
      </c>
    </row>
    <row r="15" spans="1:10" x14ac:dyDescent="0.3">
      <c r="A15" s="7" t="s">
        <v>225</v>
      </c>
      <c r="B15" s="7" t="s">
        <v>21</v>
      </c>
      <c r="C15" s="7" t="s">
        <v>234</v>
      </c>
      <c r="D15" s="3">
        <v>263</v>
      </c>
      <c r="E15" s="37">
        <v>15.2</v>
      </c>
      <c r="F15" s="17" t="str">
        <f>VLOOKUP($D15,Lookup!$B$2:$E$223,2,FALSE)</f>
        <v>ARIELLE MACINTYRE</v>
      </c>
      <c r="G15" s="4" t="str">
        <f>VLOOKUP($D15,Lookup!$B$2:$E$223,4,FALSE)</f>
        <v>Herne Hill</v>
      </c>
      <c r="H15" s="4" t="str">
        <f>VLOOKUP($D15,Lookup!$B$2:$E$223,3,FALSE)</f>
        <v>U13</v>
      </c>
      <c r="I15" t="str">
        <f t="shared" si="1"/>
        <v/>
      </c>
    </row>
    <row r="16" spans="1:10" x14ac:dyDescent="0.3">
      <c r="A16" s="7" t="s">
        <v>225</v>
      </c>
      <c r="B16" s="7" t="s">
        <v>21</v>
      </c>
      <c r="C16" s="7" t="s">
        <v>234</v>
      </c>
      <c r="D16" s="3">
        <v>157</v>
      </c>
      <c r="E16" s="37">
        <v>15.6</v>
      </c>
      <c r="F16" s="17" t="str">
        <f>VLOOKUP($D16,Lookup!$B$2:$E$223,2,FALSE)</f>
        <v>AOIFE O'REILLY</v>
      </c>
      <c r="G16" s="4" t="str">
        <f>VLOOKUP($D16,Lookup!$B$2:$E$223,4,FALSE)</f>
        <v>Epsom &amp; Ewell</v>
      </c>
      <c r="H16" s="4" t="str">
        <f>VLOOKUP($D16,Lookup!$B$2:$E$223,3,FALSE)</f>
        <v>U13</v>
      </c>
      <c r="I16" t="str">
        <f t="shared" si="1"/>
        <v/>
      </c>
    </row>
    <row r="17" spans="1:10" x14ac:dyDescent="0.3">
      <c r="A17" s="7" t="s">
        <v>225</v>
      </c>
      <c r="B17" s="7" t="s">
        <v>21</v>
      </c>
      <c r="C17" s="7" t="s">
        <v>234</v>
      </c>
      <c r="D17" s="3">
        <v>306</v>
      </c>
      <c r="E17" s="37">
        <v>15.6</v>
      </c>
      <c r="F17" s="17" t="str">
        <f>VLOOKUP($D17,Lookup!$B$2:$E$223,2,FALSE)</f>
        <v>Eilidh Leishman</v>
      </c>
      <c r="G17" s="4" t="str">
        <f>VLOOKUP($D17,Lookup!$B$2:$E$223,4,FALSE)</f>
        <v>Kingston &amp; Poly</v>
      </c>
      <c r="H17" s="4" t="str">
        <f>VLOOKUP($D17,Lookup!$B$2:$E$223,3,FALSE)</f>
        <v>U13</v>
      </c>
      <c r="I17" t="str">
        <f t="shared" si="1"/>
        <v/>
      </c>
    </row>
    <row r="18" spans="1:10" x14ac:dyDescent="0.3">
      <c r="A18" s="7" t="s">
        <v>225</v>
      </c>
      <c r="B18" s="7" t="s">
        <v>21</v>
      </c>
      <c r="C18" s="7" t="s">
        <v>234</v>
      </c>
      <c r="D18" s="3">
        <v>65</v>
      </c>
      <c r="E18" s="37">
        <v>16</v>
      </c>
      <c r="F18" s="17" t="str">
        <f>VLOOKUP($D18,Lookup!$B$2:$E$223,2,FALSE)</f>
        <v>Zara WRIGHT</v>
      </c>
      <c r="G18" s="4" t="str">
        <f>VLOOKUP($D18,Lookup!$B$2:$E$223,4,FALSE)</f>
        <v>Guildford &amp; Godalming</v>
      </c>
      <c r="H18" s="4" t="str">
        <f>VLOOKUP($D18,Lookup!$B$2:$E$223,3,FALSE)</f>
        <v>U13</v>
      </c>
      <c r="I18" t="str">
        <f t="shared" si="1"/>
        <v/>
      </c>
    </row>
    <row r="19" spans="1:10" x14ac:dyDescent="0.3">
      <c r="A19" s="7" t="s">
        <v>225</v>
      </c>
      <c r="B19" s="7" t="s">
        <v>21</v>
      </c>
      <c r="C19" s="7" t="s">
        <v>234</v>
      </c>
      <c r="D19" s="3">
        <v>511</v>
      </c>
      <c r="E19" s="37">
        <v>13.8</v>
      </c>
      <c r="F19" s="17" t="str">
        <f>VLOOKUP($D19,Lookup!$B$2:$E$223,2,FALSE)</f>
        <v>Gabbie Reid</v>
      </c>
      <c r="G19" s="4" t="str">
        <f>VLOOKUP($D19,Lookup!$B$2:$E$223,4,FALSE)</f>
        <v>Croydon Harriers</v>
      </c>
      <c r="H19" s="4" t="str">
        <f>VLOOKUP($D19,Lookup!$B$2:$E$223,3,FALSE)</f>
        <v>U13</v>
      </c>
      <c r="I19" t="str">
        <f t="shared" si="1"/>
        <v/>
      </c>
    </row>
    <row r="20" spans="1:10" x14ac:dyDescent="0.3">
      <c r="A20" s="7" t="s">
        <v>225</v>
      </c>
      <c r="B20" s="7" t="s">
        <v>21</v>
      </c>
      <c r="C20" s="7" t="s">
        <v>234</v>
      </c>
      <c r="D20" s="3">
        <v>261</v>
      </c>
      <c r="E20" s="37">
        <v>15.4</v>
      </c>
      <c r="F20" s="17" t="str">
        <f>VLOOKUP($D20,Lookup!$B$2:$E$223,2,FALSE)</f>
        <v>LEILA RORIEGUEZ ANOOPA</v>
      </c>
      <c r="G20" s="4" t="str">
        <f>VLOOKUP($D20,Lookup!$B$2:$E$223,4,FALSE)</f>
        <v>Herne Hill</v>
      </c>
      <c r="H20" s="4" t="str">
        <f>VLOOKUP($D20,Lookup!$B$2:$E$223,3,FALSE)</f>
        <v>U13</v>
      </c>
      <c r="I20" t="str">
        <f t="shared" si="1"/>
        <v/>
      </c>
    </row>
    <row r="21" spans="1:10" x14ac:dyDescent="0.3">
      <c r="A21" s="7" t="s">
        <v>225</v>
      </c>
      <c r="B21" s="7" t="s">
        <v>21</v>
      </c>
      <c r="C21" s="7" t="s">
        <v>234</v>
      </c>
      <c r="D21" s="3">
        <v>61</v>
      </c>
      <c r="E21" s="37">
        <v>15.5</v>
      </c>
      <c r="F21" s="17" t="str">
        <f>VLOOKUP($D21,Lookup!$B$2:$E$223,2,FALSE)</f>
        <v>Emmie Sherwood Williams</v>
      </c>
      <c r="G21" s="4" t="str">
        <f>VLOOKUP($D21,Lookup!$B$2:$E$223,4,FALSE)</f>
        <v>Guildford &amp; Godalming</v>
      </c>
      <c r="H21" s="4" t="str">
        <f>VLOOKUP($D21,Lookup!$B$2:$E$223,3,FALSE)</f>
        <v>U13</v>
      </c>
      <c r="I21" t="str">
        <f t="shared" si="1"/>
        <v/>
      </c>
      <c r="J21" s="12"/>
    </row>
    <row r="22" spans="1:10" x14ac:dyDescent="0.3">
      <c r="A22" s="7" t="s">
        <v>225</v>
      </c>
      <c r="B22" s="7" t="s">
        <v>21</v>
      </c>
      <c r="C22" s="7" t="s">
        <v>234</v>
      </c>
      <c r="D22" s="3">
        <v>356</v>
      </c>
      <c r="E22" s="37">
        <v>16.5</v>
      </c>
      <c r="F22" s="17" t="str">
        <f>VLOOKUP($D22,Lookup!$B$2:$E$223,2,FALSE)</f>
        <v xml:space="preserve">Rheya Moodley </v>
      </c>
      <c r="G22" s="4" t="str">
        <f>VLOOKUP($D22,Lookup!$B$2:$E$223,4,FALSE)</f>
        <v>Sutton &amp; District</v>
      </c>
      <c r="H22" s="4" t="str">
        <f>VLOOKUP($D22,Lookup!$B$2:$E$223,3,FALSE)</f>
        <v>U13</v>
      </c>
      <c r="I22" t="str">
        <f t="shared" si="1"/>
        <v/>
      </c>
    </row>
    <row r="23" spans="1:10" x14ac:dyDescent="0.3">
      <c r="A23" s="7" t="s">
        <v>225</v>
      </c>
      <c r="B23" s="7" t="s">
        <v>21</v>
      </c>
      <c r="C23" s="7" t="s">
        <v>234</v>
      </c>
      <c r="D23" s="3">
        <v>67</v>
      </c>
      <c r="E23" s="37">
        <v>17.600000000000001</v>
      </c>
      <c r="F23" s="17" t="str">
        <f>VLOOKUP($D23,Lookup!$B$2:$E$223,2,FALSE)</f>
        <v>Charlotte WILLIAMS</v>
      </c>
      <c r="G23" s="4" t="str">
        <f>VLOOKUP($D23,Lookup!$B$2:$E$223,4,FALSE)</f>
        <v>Guildford &amp; Godalming</v>
      </c>
      <c r="H23" s="4" t="str">
        <f>VLOOKUP($D23,Lookup!$B$2:$E$223,3,FALSE)</f>
        <v>U13</v>
      </c>
      <c r="I23" t="str">
        <f t="shared" si="1"/>
        <v/>
      </c>
      <c r="J23" s="9"/>
    </row>
    <row r="24" spans="1:10" x14ac:dyDescent="0.3">
      <c r="A24" s="7" t="s">
        <v>225</v>
      </c>
      <c r="B24" s="7" t="s">
        <v>21</v>
      </c>
      <c r="C24" s="7" t="s">
        <v>234</v>
      </c>
      <c r="D24" s="3">
        <v>453</v>
      </c>
      <c r="E24" s="37">
        <v>17.7</v>
      </c>
      <c r="F24" s="17" t="str">
        <f>VLOOKUP($D24,Lookup!$B$2:$E$223,2,FALSE)</f>
        <v xml:space="preserve">Evelyn Friar </v>
      </c>
      <c r="G24" s="4" t="str">
        <f>VLOOKUP($D24,Lookup!$B$2:$E$223,4,FALSE)</f>
        <v>Reigate Priory</v>
      </c>
      <c r="H24" s="4" t="str">
        <f>VLOOKUP($D24,Lookup!$B$2:$E$223,3,FALSE)</f>
        <v>U13</v>
      </c>
      <c r="I24" t="str">
        <f t="shared" si="1"/>
        <v/>
      </c>
    </row>
    <row r="25" spans="1:10" x14ac:dyDescent="0.3">
      <c r="A25" s="3" t="s">
        <v>225</v>
      </c>
      <c r="B25" s="7" t="s">
        <v>21</v>
      </c>
      <c r="C25" s="7" t="s">
        <v>234</v>
      </c>
      <c r="D25" s="3">
        <v>565</v>
      </c>
      <c r="E25" s="37">
        <v>14.5</v>
      </c>
      <c r="F25" s="17" t="str">
        <f>VLOOKUP($D25,Lookup!$B$2:$E$223,2,FALSE)</f>
        <v>Lily Webster</v>
      </c>
      <c r="G25" s="4" t="str">
        <f>VLOOKUP($D25,Lookup!$B$2:$E$223,4,FALSE)</f>
        <v>South London Harriers</v>
      </c>
      <c r="H25" s="4" t="str">
        <f>VLOOKUP($D25,Lookup!$B$2:$E$223,3,FALSE)</f>
        <v>U13</v>
      </c>
      <c r="I25" t="str">
        <f t="shared" si="1"/>
        <v/>
      </c>
    </row>
    <row r="26" spans="1:10" x14ac:dyDescent="0.3">
      <c r="A26" s="3" t="s">
        <v>225</v>
      </c>
      <c r="B26" s="7" t="s">
        <v>21</v>
      </c>
      <c r="C26" s="7" t="s">
        <v>234</v>
      </c>
      <c r="D26" s="3">
        <v>66</v>
      </c>
      <c r="E26" s="37">
        <v>15.5</v>
      </c>
      <c r="F26" s="17" t="str">
        <f>VLOOKUP($D26,Lookup!$B$2:$E$223,2,FALSE)</f>
        <v>Jamie SIMONS</v>
      </c>
      <c r="G26" s="4" t="str">
        <f>VLOOKUP($D26,Lookup!$B$2:$E$223,4,FALSE)</f>
        <v>Guildford &amp; Godalming</v>
      </c>
      <c r="H26" s="4" t="str">
        <f>VLOOKUP($D26,Lookup!$B$2:$E$223,3,FALSE)</f>
        <v>U13</v>
      </c>
      <c r="I26" t="str">
        <f t="shared" si="1"/>
        <v/>
      </c>
    </row>
    <row r="27" spans="1:10" x14ac:dyDescent="0.3">
      <c r="A27" s="3" t="s">
        <v>225</v>
      </c>
      <c r="B27" s="7" t="s">
        <v>21</v>
      </c>
      <c r="C27" s="7" t="s">
        <v>234</v>
      </c>
      <c r="D27" s="3">
        <v>60</v>
      </c>
      <c r="E27" s="37">
        <v>15.6</v>
      </c>
      <c r="F27" s="17" t="str">
        <f>VLOOKUP($D27,Lookup!$B$2:$E$223,2,FALSE)</f>
        <v>Jessica GASH</v>
      </c>
      <c r="G27" s="4" t="str">
        <f>VLOOKUP($D27,Lookup!$B$2:$E$223,4,FALSE)</f>
        <v>Guildford &amp; Godalming</v>
      </c>
      <c r="H27" s="4" t="str">
        <f>VLOOKUP($D27,Lookup!$B$2:$E$223,3,FALSE)</f>
        <v>U13</v>
      </c>
      <c r="I27" t="str">
        <f t="shared" si="1"/>
        <v/>
      </c>
      <c r="J27" s="9"/>
    </row>
    <row r="28" spans="1:10" x14ac:dyDescent="0.3">
      <c r="A28" s="3" t="s">
        <v>225</v>
      </c>
      <c r="B28" s="7" t="s">
        <v>21</v>
      </c>
      <c r="C28" s="7" t="s">
        <v>234</v>
      </c>
      <c r="D28" s="3">
        <v>155</v>
      </c>
      <c r="E28" s="37">
        <v>15.7</v>
      </c>
      <c r="F28" s="17" t="str">
        <f>VLOOKUP($D28,Lookup!$B$2:$E$223,2,FALSE)</f>
        <v>BEINI WU</v>
      </c>
      <c r="G28" s="4" t="str">
        <f>VLOOKUP($D28,Lookup!$B$2:$E$223,4,FALSE)</f>
        <v>Epsom &amp; Ewell</v>
      </c>
      <c r="H28" s="4" t="str">
        <f>VLOOKUP($D28,Lookup!$B$2:$E$223,3,FALSE)</f>
        <v>U13</v>
      </c>
      <c r="I28" t="str">
        <f t="shared" si="1"/>
        <v/>
      </c>
      <c r="J28" s="9"/>
    </row>
    <row r="29" spans="1:10" x14ac:dyDescent="0.3">
      <c r="A29" s="3" t="s">
        <v>225</v>
      </c>
      <c r="B29" s="7" t="s">
        <v>21</v>
      </c>
      <c r="C29" s="7" t="s">
        <v>234</v>
      </c>
      <c r="D29" s="3">
        <v>64</v>
      </c>
      <c r="E29" s="37">
        <v>15.8</v>
      </c>
      <c r="F29" s="17" t="str">
        <f>VLOOKUP($D29,Lookup!$B$2:$E$223,2,FALSE)</f>
        <v>Rebecca MILNER</v>
      </c>
      <c r="G29" s="4" t="str">
        <f>VLOOKUP($D29,Lookup!$B$2:$E$223,4,FALSE)</f>
        <v>Guildford &amp; Godalming</v>
      </c>
      <c r="H29" s="4" t="str">
        <f>VLOOKUP($D29,Lookup!$B$2:$E$223,3,FALSE)</f>
        <v>U13</v>
      </c>
      <c r="I29" t="str">
        <f t="shared" si="1"/>
        <v/>
      </c>
      <c r="J29" s="9"/>
    </row>
    <row r="30" spans="1:10" x14ac:dyDescent="0.3">
      <c r="A30" s="3" t="s">
        <v>225</v>
      </c>
      <c r="B30" s="7" t="s">
        <v>21</v>
      </c>
      <c r="C30" s="3" t="s">
        <v>234</v>
      </c>
      <c r="D30" s="3">
        <v>259</v>
      </c>
      <c r="E30" s="37">
        <v>14.1</v>
      </c>
      <c r="F30" s="17" t="str">
        <f>VLOOKUP($D30,Lookup!$B$2:$E$223,2,FALSE)</f>
        <v>ALESSIA MANNA</v>
      </c>
      <c r="G30" s="4" t="str">
        <f>VLOOKUP($D30,Lookup!$B$2:$E$223,4,FALSE)</f>
        <v>Herne Hill</v>
      </c>
      <c r="H30" s="4" t="str">
        <f>VLOOKUP($D30,Lookup!$B$2:$E$223,3,FALSE)</f>
        <v>U13</v>
      </c>
      <c r="I30" t="str">
        <f t="shared" si="1"/>
        <v/>
      </c>
      <c r="J30" s="9"/>
    </row>
    <row r="31" spans="1:10" x14ac:dyDescent="0.3">
      <c r="A31" s="3" t="s">
        <v>225</v>
      </c>
      <c r="B31" s="7" t="s">
        <v>21</v>
      </c>
      <c r="C31" s="3" t="s">
        <v>234</v>
      </c>
      <c r="D31" s="3">
        <v>512</v>
      </c>
      <c r="E31" s="37">
        <v>14.3</v>
      </c>
      <c r="F31" s="17" t="str">
        <f>VLOOKUP($D31,Lookup!$B$2:$E$223,2,FALSE)</f>
        <v>Amariah Okunlola</v>
      </c>
      <c r="G31" s="4" t="str">
        <f>VLOOKUP($D31,Lookup!$B$2:$E$223,4,FALSE)</f>
        <v>Croydon Harriers</v>
      </c>
      <c r="H31" s="4" t="str">
        <f>VLOOKUP($D31,Lookup!$B$2:$E$223,3,FALSE)</f>
        <v>U13</v>
      </c>
      <c r="I31" t="str">
        <f t="shared" si="1"/>
        <v/>
      </c>
      <c r="J31" s="9"/>
    </row>
    <row r="32" spans="1:10" x14ac:dyDescent="0.3">
      <c r="A32" s="3" t="s">
        <v>225</v>
      </c>
      <c r="B32" s="7" t="s">
        <v>21</v>
      </c>
      <c r="C32" s="3" t="s">
        <v>234</v>
      </c>
      <c r="D32" s="3">
        <v>260</v>
      </c>
      <c r="E32" s="37">
        <v>14.5</v>
      </c>
      <c r="F32" s="17" t="str">
        <f>VLOOKUP($D32,Lookup!$B$2:$E$223,2,FALSE)</f>
        <v>SERIAH WATSON</v>
      </c>
      <c r="G32" s="4" t="str">
        <f>VLOOKUP($D32,Lookup!$B$2:$E$223,4,FALSE)</f>
        <v>Herne Hill</v>
      </c>
      <c r="H32" s="4" t="str">
        <f>VLOOKUP($D32,Lookup!$B$2:$E$223,3,FALSE)</f>
        <v>U13</v>
      </c>
      <c r="I32" t="str">
        <f t="shared" si="1"/>
        <v/>
      </c>
      <c r="J32" s="9"/>
    </row>
    <row r="33" spans="1:10" x14ac:dyDescent="0.3">
      <c r="A33" s="3" t="s">
        <v>225</v>
      </c>
      <c r="B33" s="7" t="s">
        <v>21</v>
      </c>
      <c r="C33" s="3" t="s">
        <v>234</v>
      </c>
      <c r="D33" s="3">
        <v>171</v>
      </c>
      <c r="E33" s="37">
        <v>14.6</v>
      </c>
      <c r="F33" s="17" t="str">
        <f>VLOOKUP($D33,Lookup!$B$2:$E$223,2,FALSE)</f>
        <v>SIENNA CARTWRIGHT</v>
      </c>
      <c r="G33" s="4" t="str">
        <f>VLOOKUP($D33,Lookup!$B$2:$E$223,4,FALSE)</f>
        <v>Epsom &amp; Ewell</v>
      </c>
      <c r="H33" s="4" t="str">
        <f>VLOOKUP($D33,Lookup!$B$2:$E$223,3,FALSE)</f>
        <v>U15</v>
      </c>
      <c r="I33" t="str">
        <f t="shared" si="1"/>
        <v>ERROR</v>
      </c>
    </row>
    <row r="34" spans="1:10" x14ac:dyDescent="0.3">
      <c r="A34" s="3" t="s">
        <v>225</v>
      </c>
      <c r="B34" s="7" t="s">
        <v>21</v>
      </c>
      <c r="C34" s="3" t="s">
        <v>234</v>
      </c>
      <c r="D34" s="3">
        <v>156</v>
      </c>
      <c r="E34" s="37">
        <v>14.6</v>
      </c>
      <c r="F34" s="17" t="str">
        <f>VLOOKUP($D34,Lookup!$B$2:$E$223,2,FALSE)</f>
        <v>KYRA PEMBERTON</v>
      </c>
      <c r="G34" s="4" t="str">
        <f>VLOOKUP($D34,Lookup!$B$2:$E$223,4,FALSE)</f>
        <v>Epsom &amp; Ewell</v>
      </c>
      <c r="H34" s="4" t="str">
        <f>VLOOKUP($D34,Lookup!$B$2:$E$223,3,FALSE)</f>
        <v>U13</v>
      </c>
      <c r="I34" t="str">
        <f t="shared" si="1"/>
        <v/>
      </c>
      <c r="J34" s="9"/>
    </row>
    <row r="35" spans="1:10" x14ac:dyDescent="0.3">
      <c r="A35" s="3" t="s">
        <v>225</v>
      </c>
      <c r="B35" s="7" t="s">
        <v>21</v>
      </c>
      <c r="C35" s="3" t="s">
        <v>234</v>
      </c>
      <c r="D35" s="3">
        <v>1</v>
      </c>
      <c r="E35" s="37">
        <v>14.6</v>
      </c>
      <c r="F35" s="17" t="str">
        <f>VLOOKUP($D35,Lookup!$B$2:$E$223,2,FALSE)</f>
        <v>FREYA DORAN</v>
      </c>
      <c r="G35" s="4" t="str">
        <f>VLOOKUP($D35,Lookup!$B$2:$E$223,4,FALSE)</f>
        <v>Holland Sports</v>
      </c>
      <c r="H35" s="4" t="str">
        <f>VLOOKUP($D35,Lookup!$B$2:$E$223,3,FALSE)</f>
        <v>U13</v>
      </c>
      <c r="I35" t="str">
        <f t="shared" si="1"/>
        <v/>
      </c>
    </row>
    <row r="36" spans="1:10" x14ac:dyDescent="0.3">
      <c r="A36" s="3" t="s">
        <v>225</v>
      </c>
      <c r="B36" s="7" t="s">
        <v>31</v>
      </c>
      <c r="C36" s="7"/>
      <c r="D36" s="3">
        <v>266</v>
      </c>
      <c r="E36" s="37">
        <v>15.1</v>
      </c>
      <c r="F36" s="17" t="str">
        <f>VLOOKUP($D36,Lookup!$B$2:$E$223,2,FALSE)</f>
        <v>FAVOUR NWODE</v>
      </c>
      <c r="G36" s="4" t="str">
        <f>VLOOKUP($D36,Lookup!$B$2:$E$223,4,FALSE)</f>
        <v>Herne Hill</v>
      </c>
      <c r="H36" s="4" t="str">
        <f>VLOOKUP($D36,Lookup!$B$2:$E$223,3,FALSE)</f>
        <v>U15</v>
      </c>
      <c r="I36" t="str">
        <f t="shared" si="1"/>
        <v/>
      </c>
    </row>
    <row r="37" spans="1:10" x14ac:dyDescent="0.3">
      <c r="A37" s="3" t="s">
        <v>225</v>
      </c>
      <c r="B37" s="7" t="s">
        <v>31</v>
      </c>
      <c r="C37" s="7"/>
      <c r="D37" s="3">
        <v>166</v>
      </c>
      <c r="E37" s="37">
        <v>13.7</v>
      </c>
      <c r="F37" s="17" t="str">
        <f>VLOOKUP($D37,Lookup!$B$2:$E$223,2,FALSE)</f>
        <v>FLORENCE WHITE</v>
      </c>
      <c r="G37" s="4" t="str">
        <f>VLOOKUP($D37,Lookup!$B$2:$E$223,4,FALSE)</f>
        <v>Epsom &amp; Ewell</v>
      </c>
      <c r="H37" s="4" t="str">
        <f>VLOOKUP($D37,Lookup!$B$2:$E$223,3,FALSE)</f>
        <v>U15</v>
      </c>
      <c r="I37" t="str">
        <f t="shared" si="1"/>
        <v/>
      </c>
    </row>
    <row r="38" spans="1:10" x14ac:dyDescent="0.3">
      <c r="A38" s="3" t="s">
        <v>225</v>
      </c>
      <c r="B38" s="7" t="s">
        <v>31</v>
      </c>
      <c r="C38" s="7"/>
      <c r="D38" s="3">
        <v>361</v>
      </c>
      <c r="E38" s="37">
        <v>13.9</v>
      </c>
      <c r="F38" s="17" t="str">
        <f>VLOOKUP($D38,Lookup!$B$2:$E$223,2,FALSE)</f>
        <v xml:space="preserve">Ziona Ofori </v>
      </c>
      <c r="G38" s="4" t="str">
        <f>VLOOKUP($D38,Lookup!$B$2:$E$223,4,FALSE)</f>
        <v>Sutton &amp; District</v>
      </c>
      <c r="H38" s="4" t="str">
        <f>VLOOKUP($D38,Lookup!$B$2:$E$223,3,FALSE)</f>
        <v>U15</v>
      </c>
      <c r="I38" t="str">
        <f t="shared" si="1"/>
        <v/>
      </c>
    </row>
    <row r="39" spans="1:10" x14ac:dyDescent="0.3">
      <c r="A39" s="3" t="s">
        <v>225</v>
      </c>
      <c r="B39" s="7" t="s">
        <v>31</v>
      </c>
      <c r="C39" s="7"/>
      <c r="D39" s="3">
        <v>209</v>
      </c>
      <c r="E39" s="37">
        <v>14.4</v>
      </c>
      <c r="F39" s="17" t="str">
        <f>VLOOKUP($D39,Lookup!$B$2:$E$223,2,FALSE)</f>
        <v>Ella Smithmier</v>
      </c>
      <c r="G39" s="4" t="str">
        <f>VLOOKUP($D39,Lookup!$B$2:$E$223,4,FALSE)</f>
        <v>Hercules Wimbledon</v>
      </c>
      <c r="H39" s="4" t="str">
        <f>VLOOKUP($D39,Lookup!$B$2:$E$223,3,FALSE)</f>
        <v>U15</v>
      </c>
      <c r="I39" t="str">
        <f t="shared" si="1"/>
        <v/>
      </c>
    </row>
    <row r="40" spans="1:10" x14ac:dyDescent="0.3">
      <c r="A40" s="3" t="s">
        <v>225</v>
      </c>
      <c r="B40" s="7" t="s">
        <v>31</v>
      </c>
      <c r="C40" s="7"/>
      <c r="D40" s="3">
        <v>363</v>
      </c>
      <c r="E40" s="37">
        <v>14.7</v>
      </c>
      <c r="F40" s="17" t="str">
        <f>VLOOKUP($D40,Lookup!$B$2:$E$223,2,FALSE)</f>
        <v xml:space="preserve">Leona Birahinduka </v>
      </c>
      <c r="G40" s="4" t="str">
        <f>VLOOKUP($D40,Lookup!$B$2:$E$223,4,FALSE)</f>
        <v>Sutton &amp; District</v>
      </c>
      <c r="H40" s="4" t="str">
        <f>VLOOKUP($D40,Lookup!$B$2:$E$223,3,FALSE)</f>
        <v>U15</v>
      </c>
      <c r="I40" t="str">
        <f t="shared" si="1"/>
        <v/>
      </c>
    </row>
    <row r="41" spans="1:10" x14ac:dyDescent="0.3">
      <c r="A41" s="7" t="s">
        <v>225</v>
      </c>
      <c r="B41" s="7" t="s">
        <v>31</v>
      </c>
      <c r="C41" s="7"/>
      <c r="D41" s="3">
        <v>170</v>
      </c>
      <c r="E41" s="37">
        <v>13.7</v>
      </c>
      <c r="F41" s="17" t="str">
        <f>VLOOKUP($D41,Lookup!$B$2:$E$223,2,FALSE)</f>
        <v>ELLA MYTON</v>
      </c>
      <c r="G41" s="4" t="str">
        <f>VLOOKUP($D41,Lookup!$B$2:$E$223,4,FALSE)</f>
        <v>Epsom &amp; Ewell</v>
      </c>
      <c r="H41" s="4" t="str">
        <f>VLOOKUP($D41,Lookup!$B$2:$E$223,3,FALSE)</f>
        <v>U15</v>
      </c>
      <c r="I41" t="str">
        <f t="shared" si="1"/>
        <v/>
      </c>
    </row>
    <row r="42" spans="1:10" x14ac:dyDescent="0.3">
      <c r="A42" s="7" t="s">
        <v>225</v>
      </c>
      <c r="B42" s="7" t="s">
        <v>31</v>
      </c>
      <c r="C42" s="7"/>
      <c r="D42" s="3">
        <v>214</v>
      </c>
      <c r="E42" s="37">
        <v>14.4</v>
      </c>
      <c r="F42" s="17" t="str">
        <f>VLOOKUP($D42,Lookup!$B$2:$E$223,2,FALSE)</f>
        <v>Onyi Ibiam</v>
      </c>
      <c r="G42" s="4" t="str">
        <f>VLOOKUP($D42,Lookup!$B$2:$E$223,4,FALSE)</f>
        <v>Hercules Wimbledon</v>
      </c>
      <c r="H42" s="4" t="str">
        <f>VLOOKUP($D42,Lookup!$B$2:$E$223,3,FALSE)</f>
        <v>U15</v>
      </c>
      <c r="I42" t="str">
        <f t="shared" si="1"/>
        <v/>
      </c>
    </row>
    <row r="43" spans="1:10" x14ac:dyDescent="0.3">
      <c r="A43" s="7" t="s">
        <v>225</v>
      </c>
      <c r="B43" s="7" t="s">
        <v>31</v>
      </c>
      <c r="C43" s="7"/>
      <c r="D43" s="3">
        <v>165</v>
      </c>
      <c r="E43" s="37">
        <v>14.5</v>
      </c>
      <c r="F43" s="17" t="str">
        <f>VLOOKUP($D43,Lookup!$B$2:$E$223,2,FALSE)</f>
        <v>JACQUELINE TETTEH</v>
      </c>
      <c r="G43" s="4" t="str">
        <f>VLOOKUP($D43,Lookup!$B$2:$E$223,4,FALSE)</f>
        <v>Epsom &amp; Ewell</v>
      </c>
      <c r="H43" s="4" t="str">
        <f>VLOOKUP($D43,Lookup!$B$2:$E$223,3,FALSE)</f>
        <v>U15</v>
      </c>
      <c r="I43" t="str">
        <f t="shared" si="1"/>
        <v/>
      </c>
    </row>
    <row r="44" spans="1:10" x14ac:dyDescent="0.3">
      <c r="A44" s="7" t="s">
        <v>225</v>
      </c>
      <c r="B44" s="7" t="s">
        <v>31</v>
      </c>
      <c r="C44" s="7"/>
      <c r="D44" s="3">
        <v>357</v>
      </c>
      <c r="E44" s="37">
        <v>14.8</v>
      </c>
      <c r="F44" s="17" t="str">
        <f>VLOOKUP($D44,Lookup!$B$2:$E$223,2,FALSE)</f>
        <v xml:space="preserve">Shiloh-Sian Atkins </v>
      </c>
      <c r="G44" s="4" t="str">
        <f>VLOOKUP($D44,Lookup!$B$2:$E$223,4,FALSE)</f>
        <v>Sutton &amp; District</v>
      </c>
      <c r="H44" s="4" t="str">
        <f>VLOOKUP($D44,Lookup!$B$2:$E$223,3,FALSE)</f>
        <v>U15</v>
      </c>
      <c r="I44" t="str">
        <f t="shared" si="1"/>
        <v/>
      </c>
    </row>
    <row r="45" spans="1:10" x14ac:dyDescent="0.3">
      <c r="A45" s="7" t="s">
        <v>225</v>
      </c>
      <c r="B45" s="7" t="s">
        <v>31</v>
      </c>
      <c r="C45" s="7"/>
      <c r="D45" s="3">
        <v>217</v>
      </c>
      <c r="E45" s="37">
        <v>14.9</v>
      </c>
      <c r="F45" s="17" t="str">
        <f>VLOOKUP($D45,Lookup!$B$2:$E$223,2,FALSE)</f>
        <v>Esmee Chaudhri</v>
      </c>
      <c r="G45" s="4" t="str">
        <f>VLOOKUP($D45,Lookup!$B$2:$E$223,4,FALSE)</f>
        <v>Hercules Wimbledon</v>
      </c>
      <c r="H45" s="4" t="str">
        <f>VLOOKUP($D45,Lookup!$B$2:$E$223,3,FALSE)</f>
        <v>U15</v>
      </c>
      <c r="I45" t="str">
        <f t="shared" si="1"/>
        <v/>
      </c>
    </row>
    <row r="46" spans="1:10" x14ac:dyDescent="0.3">
      <c r="A46" s="7" t="s">
        <v>225</v>
      </c>
      <c r="B46" s="7" t="s">
        <v>31</v>
      </c>
      <c r="C46" s="7"/>
      <c r="D46" s="3">
        <v>364</v>
      </c>
      <c r="E46" s="37">
        <v>16.2</v>
      </c>
      <c r="F46" s="17" t="str">
        <f>VLOOKUP($D46,Lookup!$B$2:$E$223,2,FALSE)</f>
        <v>Claire Maraga</v>
      </c>
      <c r="G46" s="4" t="str">
        <f>VLOOKUP($D46,Lookup!$B$2:$E$223,4,FALSE)</f>
        <v>Sutton &amp; District</v>
      </c>
      <c r="H46" s="4" t="str">
        <f>VLOOKUP($D46,Lookup!$B$2:$E$223,3,FALSE)</f>
        <v>U15</v>
      </c>
      <c r="I46" t="str">
        <f t="shared" si="1"/>
        <v/>
      </c>
    </row>
    <row r="47" spans="1:10" x14ac:dyDescent="0.3">
      <c r="A47" s="3" t="s">
        <v>246</v>
      </c>
      <c r="B47" s="7" t="s">
        <v>42</v>
      </c>
      <c r="C47" s="7"/>
      <c r="D47" s="3">
        <v>351</v>
      </c>
      <c r="E47" s="37">
        <v>11.7</v>
      </c>
      <c r="F47" s="17" t="str">
        <f>VLOOKUP($D47,Lookup!$B$2:$E$223,2,FALSE)</f>
        <v xml:space="preserve">Jessica Bent </v>
      </c>
      <c r="G47" s="4" t="str">
        <f>VLOOKUP($D47,Lookup!$B$2:$E$223,4,FALSE)</f>
        <v>Sutton &amp; District</v>
      </c>
      <c r="H47" s="4" t="str">
        <f>VLOOKUP($D47,Lookup!$B$2:$E$223,3,FALSE)</f>
        <v>U11</v>
      </c>
      <c r="I47" t="str">
        <f t="shared" si="1"/>
        <v/>
      </c>
    </row>
    <row r="48" spans="1:10" x14ac:dyDescent="0.3">
      <c r="A48" s="3" t="s">
        <v>246</v>
      </c>
      <c r="B48" s="7" t="s">
        <v>42</v>
      </c>
      <c r="C48" s="7"/>
      <c r="D48" s="3">
        <v>2</v>
      </c>
      <c r="E48" s="37">
        <v>12.3</v>
      </c>
      <c r="F48" s="17" t="str">
        <f>VLOOKUP($D48,Lookup!$B$2:$E$223,2,FALSE)</f>
        <v>ISABLEE COSTIN</v>
      </c>
      <c r="G48" s="4" t="str">
        <f>VLOOKUP($D48,Lookup!$B$2:$E$223,4,FALSE)</f>
        <v>Holland Sports</v>
      </c>
      <c r="H48" s="4" t="str">
        <f>VLOOKUP($D48,Lookup!$B$2:$E$223,3,FALSE)</f>
        <v>U11</v>
      </c>
      <c r="I48" t="str">
        <f t="shared" si="1"/>
        <v/>
      </c>
    </row>
    <row r="49" spans="1:10" x14ac:dyDescent="0.3">
      <c r="A49" s="3" t="s">
        <v>246</v>
      </c>
      <c r="B49" s="7" t="s">
        <v>42</v>
      </c>
      <c r="C49" s="7"/>
      <c r="D49" s="3">
        <v>501</v>
      </c>
      <c r="E49" s="37">
        <v>12.7</v>
      </c>
      <c r="F49" s="17" t="str">
        <f>VLOOKUP($D49,Lookup!$B$2:$E$223,2,FALSE)</f>
        <v>Saria Scott-Kurti</v>
      </c>
      <c r="G49" s="4" t="str">
        <f>VLOOKUP($D49,Lookup!$B$2:$E$223,4,FALSE)</f>
        <v>Croydon Harriers</v>
      </c>
      <c r="H49" s="4" t="str">
        <f>VLOOKUP($D49,Lookup!$B$2:$E$223,3,FALSE)</f>
        <v>U11</v>
      </c>
      <c r="I49" t="str">
        <f t="shared" si="1"/>
        <v/>
      </c>
    </row>
    <row r="50" spans="1:10" x14ac:dyDescent="0.3">
      <c r="A50" s="3" t="s">
        <v>246</v>
      </c>
      <c r="B50" s="7" t="s">
        <v>42</v>
      </c>
      <c r="C50" s="7"/>
      <c r="D50" s="3">
        <v>183</v>
      </c>
      <c r="E50" s="37">
        <v>12.8</v>
      </c>
      <c r="F50" s="17" t="str">
        <f>VLOOKUP($D50,Lookup!$B$2:$E$223,2,FALSE)</f>
        <v>Caitlin Herman</v>
      </c>
      <c r="G50" s="4" t="str">
        <f>VLOOKUP($D50,Lookup!$B$2:$E$223,4,FALSE)</f>
        <v>Epsom &amp; Ewell</v>
      </c>
      <c r="H50" s="4" t="str">
        <f>VLOOKUP($D50,Lookup!$B$2:$E$223,3,FALSE)</f>
        <v>U11</v>
      </c>
      <c r="I50" t="str">
        <f t="shared" si="1"/>
        <v/>
      </c>
    </row>
    <row r="51" spans="1:10" x14ac:dyDescent="0.3">
      <c r="A51" s="3" t="s">
        <v>246</v>
      </c>
      <c r="B51" s="7" t="s">
        <v>42</v>
      </c>
      <c r="C51" s="7"/>
      <c r="D51" s="3">
        <v>561</v>
      </c>
      <c r="E51" s="37">
        <v>13</v>
      </c>
      <c r="F51" s="17" t="str">
        <f>VLOOKUP($D51,Lookup!$B$2:$E$223,2,FALSE)</f>
        <v>Caitlin Mulligan</v>
      </c>
      <c r="G51" s="4" t="str">
        <f>VLOOKUP($D51,Lookup!$B$2:$E$223,4,FALSE)</f>
        <v>South London Harriers</v>
      </c>
      <c r="H51" s="4" t="str">
        <f>VLOOKUP($D51,Lookup!$B$2:$E$223,3,FALSE)</f>
        <v>U11</v>
      </c>
      <c r="I51" t="str">
        <f t="shared" si="1"/>
        <v/>
      </c>
    </row>
    <row r="52" spans="1:10" x14ac:dyDescent="0.3">
      <c r="A52" s="3" t="s">
        <v>246</v>
      </c>
      <c r="B52" s="7" t="s">
        <v>42</v>
      </c>
      <c r="C52" s="7"/>
      <c r="D52" s="3">
        <v>257</v>
      </c>
      <c r="E52" s="37">
        <v>13.6</v>
      </c>
      <c r="F52" s="17" t="str">
        <f>VLOOKUP($D52,Lookup!$B$2:$E$223,2,FALSE)</f>
        <v>ZARINA CLARK</v>
      </c>
      <c r="G52" s="4" t="str">
        <f>VLOOKUP($D52,Lookup!$B$2:$E$223,4,FALSE)</f>
        <v>Herne Hill</v>
      </c>
      <c r="H52" s="4" t="str">
        <f>VLOOKUP($D52,Lookup!$B$2:$E$223,3,FALSE)</f>
        <v>U11</v>
      </c>
      <c r="I52" t="str">
        <f t="shared" si="1"/>
        <v/>
      </c>
    </row>
    <row r="53" spans="1:10" x14ac:dyDescent="0.3">
      <c r="A53" s="3" t="s">
        <v>246</v>
      </c>
      <c r="B53" s="7" t="s">
        <v>42</v>
      </c>
      <c r="C53" s="7"/>
      <c r="D53" s="3">
        <v>252</v>
      </c>
      <c r="E53" s="37">
        <v>11.6</v>
      </c>
      <c r="F53" s="17" t="str">
        <f>VLOOKUP($D53,Lookup!$B$2:$E$223,2,FALSE)</f>
        <v>MALIYAH BOOTHE</v>
      </c>
      <c r="G53" s="4" t="str">
        <f>VLOOKUP($D53,Lookup!$B$2:$E$223,4,FALSE)</f>
        <v>Herne Hill</v>
      </c>
      <c r="H53" s="4" t="str">
        <f>VLOOKUP($D53,Lookup!$B$2:$E$223,3,FALSE)</f>
        <v>U11</v>
      </c>
      <c r="I53" t="str">
        <f t="shared" si="1"/>
        <v/>
      </c>
    </row>
    <row r="54" spans="1:10" x14ac:dyDescent="0.3">
      <c r="A54" s="3" t="s">
        <v>246</v>
      </c>
      <c r="B54" s="7" t="s">
        <v>42</v>
      </c>
      <c r="C54" s="7"/>
      <c r="D54" s="3">
        <v>280</v>
      </c>
      <c r="E54" s="37">
        <v>12.1</v>
      </c>
      <c r="F54" s="17">
        <f>VLOOKUP($D54,Lookup!$B$2:$E$223,2,FALSE)</f>
        <v>0</v>
      </c>
      <c r="G54" s="4" t="str">
        <f>VLOOKUP($D54,Lookup!$B$2:$E$223,4,FALSE)</f>
        <v>Herne Hill</v>
      </c>
      <c r="H54" s="4">
        <f>VLOOKUP($D54,Lookup!$B$2:$E$223,3,FALSE)</f>
        <v>0</v>
      </c>
      <c r="I54" t="str">
        <f t="shared" si="1"/>
        <v>ERROR</v>
      </c>
    </row>
    <row r="55" spans="1:10" x14ac:dyDescent="0.3">
      <c r="A55" s="3" t="s">
        <v>246</v>
      </c>
      <c r="B55" s="7" t="s">
        <v>42</v>
      </c>
      <c r="C55" s="7"/>
      <c r="D55" s="3">
        <v>152</v>
      </c>
      <c r="E55" s="37">
        <v>12.2</v>
      </c>
      <c r="F55" s="17" t="str">
        <f>VLOOKUP($D55,Lookup!$B$2:$E$223,2,FALSE)</f>
        <v>GEORGINA HERRETT</v>
      </c>
      <c r="G55" s="4" t="str">
        <f>VLOOKUP($D55,Lookup!$B$2:$E$223,4,FALSE)</f>
        <v>Epsom &amp; Ewell</v>
      </c>
      <c r="H55" s="4" t="str">
        <f>VLOOKUP($D55,Lookup!$B$2:$E$223,3,FALSE)</f>
        <v>U11</v>
      </c>
      <c r="I55" t="str">
        <f t="shared" si="1"/>
        <v/>
      </c>
    </row>
    <row r="56" spans="1:10" x14ac:dyDescent="0.3">
      <c r="A56" s="3" t="s">
        <v>246</v>
      </c>
      <c r="B56" s="7" t="s">
        <v>42</v>
      </c>
      <c r="C56" s="7"/>
      <c r="D56" s="3">
        <v>314</v>
      </c>
      <c r="E56" s="37">
        <v>13</v>
      </c>
      <c r="F56" s="17" t="str">
        <f>VLOOKUP($D56,Lookup!$B$2:$E$223,2,FALSE)</f>
        <v>Polly Bright</v>
      </c>
      <c r="G56" s="4" t="str">
        <f>VLOOKUP($D56,Lookup!$B$2:$E$223,4,FALSE)</f>
        <v>Kingston &amp; Poly</v>
      </c>
      <c r="H56" s="4" t="str">
        <f>VLOOKUP($D56,Lookup!$B$2:$E$223,3,FALSE)</f>
        <v>U11</v>
      </c>
      <c r="I56" t="str">
        <f t="shared" si="1"/>
        <v/>
      </c>
    </row>
    <row r="57" spans="1:10" x14ac:dyDescent="0.3">
      <c r="A57" s="3" t="s">
        <v>246</v>
      </c>
      <c r="B57" s="7" t="s">
        <v>42</v>
      </c>
      <c r="C57" s="7"/>
      <c r="D57" s="3">
        <v>255</v>
      </c>
      <c r="E57" s="37">
        <v>11.7</v>
      </c>
      <c r="F57" s="17" t="str">
        <f>VLOOKUP($D57,Lookup!$B$2:$E$223,2,FALSE)</f>
        <v>MAI CROLL MENSAH</v>
      </c>
      <c r="G57" s="4" t="str">
        <f>VLOOKUP($D57,Lookup!$B$2:$E$223,4,FALSE)</f>
        <v>Herne Hill</v>
      </c>
      <c r="H57" s="4" t="str">
        <f>VLOOKUP($D57,Lookup!$B$2:$E$223,3,FALSE)</f>
        <v>U11</v>
      </c>
      <c r="I57" t="str">
        <f t="shared" si="1"/>
        <v/>
      </c>
    </row>
    <row r="58" spans="1:10" x14ac:dyDescent="0.3">
      <c r="A58" s="3" t="s">
        <v>246</v>
      </c>
      <c r="B58" s="7" t="s">
        <v>42</v>
      </c>
      <c r="C58" s="7"/>
      <c r="D58" s="3">
        <v>151</v>
      </c>
      <c r="E58" s="37">
        <v>12.5</v>
      </c>
      <c r="F58" s="17" t="str">
        <f>VLOOKUP($D58,Lookup!$B$2:$E$223,2,FALSE)</f>
        <v>ROSIE GARDINER</v>
      </c>
      <c r="G58" s="4" t="str">
        <f>VLOOKUP($D58,Lookup!$B$2:$E$223,4,FALSE)</f>
        <v>Epsom &amp; Ewell</v>
      </c>
      <c r="H58" s="4" t="str">
        <f>VLOOKUP($D58,Lookup!$B$2:$E$223,3,FALSE)</f>
        <v>U11</v>
      </c>
      <c r="I58" t="str">
        <f t="shared" si="1"/>
        <v/>
      </c>
    </row>
    <row r="59" spans="1:10" x14ac:dyDescent="0.3">
      <c r="A59" s="3" t="s">
        <v>246</v>
      </c>
      <c r="B59" s="7" t="s">
        <v>42</v>
      </c>
      <c r="C59" s="7"/>
      <c r="D59" s="3">
        <v>352</v>
      </c>
      <c r="E59" s="37">
        <v>12.5</v>
      </c>
      <c r="F59" s="17" t="str">
        <f>VLOOKUP($D59,Lookup!$B$2:$E$223,2,FALSE)</f>
        <v xml:space="preserve">Raquel Perez Troche </v>
      </c>
      <c r="G59" s="4" t="str">
        <f>VLOOKUP($D59,Lookup!$B$2:$E$223,4,FALSE)</f>
        <v>Sutton &amp; District</v>
      </c>
      <c r="H59" s="4" t="str">
        <f>VLOOKUP($D59,Lookup!$B$2:$E$223,3,FALSE)</f>
        <v>U11</v>
      </c>
      <c r="I59" t="str">
        <f t="shared" si="1"/>
        <v/>
      </c>
    </row>
    <row r="60" spans="1:10" x14ac:dyDescent="0.3">
      <c r="A60" s="3" t="s">
        <v>246</v>
      </c>
      <c r="B60" s="7" t="s">
        <v>42</v>
      </c>
      <c r="C60" s="7"/>
      <c r="D60" s="3">
        <v>455</v>
      </c>
      <c r="E60" s="37">
        <v>12.5</v>
      </c>
      <c r="F60" s="17" t="str">
        <f>VLOOKUP($D60,Lookup!$B$2:$E$223,2,FALSE)</f>
        <v>Gracie Shade</v>
      </c>
      <c r="G60" s="4" t="str">
        <f>VLOOKUP($D60,Lookup!$B$2:$E$223,4,FALSE)</f>
        <v>Reigate Priory</v>
      </c>
      <c r="H60" s="4" t="str">
        <f>VLOOKUP($D60,Lookup!$B$2:$E$223,3,FALSE)</f>
        <v>U11</v>
      </c>
      <c r="I60" t="str">
        <f t="shared" si="1"/>
        <v/>
      </c>
    </row>
    <row r="61" spans="1:10" x14ac:dyDescent="0.3">
      <c r="A61" s="3" t="s">
        <v>246</v>
      </c>
      <c r="B61" s="7" t="s">
        <v>42</v>
      </c>
      <c r="C61" s="3"/>
      <c r="D61" s="3">
        <v>302</v>
      </c>
      <c r="E61" s="37">
        <v>12.8</v>
      </c>
      <c r="F61" s="17" t="str">
        <f>VLOOKUP($D61,Lookup!$B$2:$E$223,2,FALSE)</f>
        <v>Jess Irwin</v>
      </c>
      <c r="G61" s="4" t="str">
        <f>VLOOKUP($D61,Lookup!$B$2:$E$223,4,FALSE)</f>
        <v>Kingston &amp; Poly</v>
      </c>
      <c r="H61" s="4" t="str">
        <f>VLOOKUP($D61,Lookup!$B$2:$E$223,3,FALSE)</f>
        <v>U11</v>
      </c>
      <c r="I61" t="str">
        <f t="shared" si="1"/>
        <v/>
      </c>
      <c r="J61" s="9"/>
    </row>
    <row r="62" spans="1:10" x14ac:dyDescent="0.3">
      <c r="A62" s="3" t="s">
        <v>246</v>
      </c>
      <c r="B62" s="7" t="s">
        <v>42</v>
      </c>
      <c r="C62" s="7"/>
      <c r="D62" s="3">
        <v>454</v>
      </c>
      <c r="E62" s="37">
        <v>12.1</v>
      </c>
      <c r="F62" s="17" t="str">
        <f>VLOOKUP($D62,Lookup!$B$2:$E$223,2,FALSE)</f>
        <v>Freya Else</v>
      </c>
      <c r="G62" s="4" t="str">
        <f>VLOOKUP($D62,Lookup!$B$2:$E$223,4,FALSE)</f>
        <v>Reigate Priory</v>
      </c>
      <c r="H62" s="4" t="str">
        <f>VLOOKUP($D62,Lookup!$B$2:$E$223,3,FALSE)</f>
        <v>U11</v>
      </c>
      <c r="I62" t="str">
        <f t="shared" si="1"/>
        <v/>
      </c>
    </row>
    <row r="63" spans="1:10" x14ac:dyDescent="0.3">
      <c r="A63" s="3" t="s">
        <v>246</v>
      </c>
      <c r="B63" s="7" t="s">
        <v>42</v>
      </c>
      <c r="C63" s="7"/>
      <c r="D63" s="3">
        <v>313</v>
      </c>
      <c r="E63" s="37">
        <v>12.2</v>
      </c>
      <c r="F63" s="17" t="str">
        <f>VLOOKUP($D63,Lookup!$B$2:$E$223,2,FALSE)</f>
        <v>Alana Garrard</v>
      </c>
      <c r="G63" s="4" t="str">
        <f>VLOOKUP($D63,Lookup!$B$2:$E$223,4,FALSE)</f>
        <v>Kingston &amp; Poly</v>
      </c>
      <c r="H63" s="4" t="str">
        <f>VLOOKUP($D63,Lookup!$B$2:$E$223,3,FALSE)</f>
        <v>U11</v>
      </c>
      <c r="I63" t="str">
        <f t="shared" si="1"/>
        <v/>
      </c>
    </row>
    <row r="64" spans="1:10" x14ac:dyDescent="0.3">
      <c r="A64" s="3" t="s">
        <v>246</v>
      </c>
      <c r="B64" s="7" t="s">
        <v>42</v>
      </c>
      <c r="C64" s="3"/>
      <c r="D64" s="3">
        <v>251</v>
      </c>
      <c r="E64" s="37">
        <v>12.4</v>
      </c>
      <c r="F64" s="17" t="str">
        <f>VLOOKUP($D64,Lookup!$B$2:$E$223,2,FALSE)</f>
        <v>AVA ABEL</v>
      </c>
      <c r="G64" s="4" t="str">
        <f>VLOOKUP($D64,Lookup!$B$2:$E$223,4,FALSE)</f>
        <v>Herne Hill</v>
      </c>
      <c r="H64" s="4" t="str">
        <f>VLOOKUP($D64,Lookup!$B$2:$E$223,3,FALSE)</f>
        <v>U11</v>
      </c>
      <c r="I64" t="str">
        <f t="shared" si="1"/>
        <v/>
      </c>
      <c r="J64" s="9"/>
    </row>
    <row r="65" spans="1:10" x14ac:dyDescent="0.3">
      <c r="A65" s="3" t="s">
        <v>246</v>
      </c>
      <c r="B65" s="7" t="s">
        <v>42</v>
      </c>
      <c r="C65" s="7"/>
      <c r="D65" s="7">
        <v>560</v>
      </c>
      <c r="E65" s="37">
        <v>12.5</v>
      </c>
      <c r="F65" s="17" t="str">
        <f>VLOOKUP($D65,Lookup!$B$2:$E$223,2,FALSE)</f>
        <v>Lola Tomassi</v>
      </c>
      <c r="G65" s="4" t="str">
        <f>VLOOKUP($D65,Lookup!$B$2:$E$223,4,FALSE)</f>
        <v>South London Harriers</v>
      </c>
      <c r="H65" s="4" t="str">
        <f>VLOOKUP($D65,Lookup!$B$2:$E$223,3,FALSE)</f>
        <v>U11</v>
      </c>
      <c r="I65" t="str">
        <f t="shared" si="1"/>
        <v/>
      </c>
    </row>
    <row r="66" spans="1:10" x14ac:dyDescent="0.3">
      <c r="A66" s="3" t="s">
        <v>246</v>
      </c>
      <c r="B66" s="7" t="s">
        <v>42</v>
      </c>
      <c r="C66" s="7"/>
      <c r="D66" s="3">
        <v>502</v>
      </c>
      <c r="E66" s="37">
        <v>12.8</v>
      </c>
      <c r="F66" s="17" t="str">
        <f>VLOOKUP($D66,Lookup!$B$2:$E$223,2,FALSE)</f>
        <v>Daniella Josephs</v>
      </c>
      <c r="G66" s="4" t="str">
        <f>VLOOKUP($D66,Lookup!$B$2:$E$223,4,FALSE)</f>
        <v>Croydon Harriers</v>
      </c>
      <c r="H66" s="4" t="str">
        <f>VLOOKUP($D66,Lookup!$B$2:$E$223,3,FALSE)</f>
        <v>U11</v>
      </c>
      <c r="I66" t="str">
        <f t="shared" si="1"/>
        <v/>
      </c>
    </row>
    <row r="67" spans="1:10" x14ac:dyDescent="0.3">
      <c r="A67" s="3" t="s">
        <v>246</v>
      </c>
      <c r="B67" s="7" t="s">
        <v>42</v>
      </c>
      <c r="C67" s="7"/>
      <c r="D67" s="3">
        <v>507</v>
      </c>
      <c r="E67" s="37">
        <v>13</v>
      </c>
      <c r="F67" s="17" t="str">
        <f>VLOOKUP($D67,Lookup!$B$2:$E$223,2,FALSE)</f>
        <v>Ella-Jade Wilson</v>
      </c>
      <c r="G67" s="4" t="str">
        <f>VLOOKUP($D67,Lookup!$B$2:$E$223,4,FALSE)</f>
        <v>Croydon Harriers</v>
      </c>
      <c r="H67" s="4" t="str">
        <f>VLOOKUP($D67,Lookup!$B$2:$E$223,3,FALSE)</f>
        <v>U11</v>
      </c>
      <c r="I67" t="str">
        <f t="shared" si="1"/>
        <v/>
      </c>
    </row>
    <row r="68" spans="1:10" x14ac:dyDescent="0.3">
      <c r="A68" s="3" t="s">
        <v>246</v>
      </c>
      <c r="B68" s="7" t="s">
        <v>42</v>
      </c>
      <c r="C68" s="7"/>
      <c r="D68" s="3">
        <v>281</v>
      </c>
      <c r="E68" s="37">
        <v>11.9</v>
      </c>
      <c r="F68" s="17" t="str">
        <f>VLOOKUP($D68,Lookup!$B$2:$E$223,2,FALSE)</f>
        <v>Amelia A</v>
      </c>
      <c r="G68" s="4" t="str">
        <f>VLOOKUP($D68,Lookup!$B$2:$E$223,4,FALSE)</f>
        <v>Herne Hill</v>
      </c>
      <c r="H68" s="4" t="str">
        <f>VLOOKUP($D68,Lookup!$B$2:$E$223,3,FALSE)</f>
        <v>U13</v>
      </c>
      <c r="I68" t="str">
        <f t="shared" si="1"/>
        <v>ERROR</v>
      </c>
    </row>
    <row r="69" spans="1:10" x14ac:dyDescent="0.3">
      <c r="A69" s="3" t="s">
        <v>246</v>
      </c>
      <c r="B69" s="7" t="s">
        <v>42</v>
      </c>
      <c r="C69" s="7"/>
      <c r="D69" s="3">
        <v>153</v>
      </c>
      <c r="E69" s="37">
        <v>12.1</v>
      </c>
      <c r="F69" s="17" t="str">
        <f>VLOOKUP($D69,Lookup!$B$2:$E$223,2,FALSE)</f>
        <v>MEGAN HERRETT</v>
      </c>
      <c r="G69" s="4" t="str">
        <f>VLOOKUP($D69,Lookup!$B$2:$E$223,4,FALSE)</f>
        <v>Epsom &amp; Ewell</v>
      </c>
      <c r="H69" s="4" t="str">
        <f>VLOOKUP($D69,Lookup!$B$2:$E$223,3,FALSE)</f>
        <v>U11</v>
      </c>
      <c r="I69" t="str">
        <f t="shared" si="1"/>
        <v/>
      </c>
    </row>
    <row r="70" spans="1:10" x14ac:dyDescent="0.3">
      <c r="A70" s="3" t="s">
        <v>246</v>
      </c>
      <c r="B70" s="7" t="s">
        <v>42</v>
      </c>
      <c r="C70" s="7"/>
      <c r="D70" s="3">
        <v>301</v>
      </c>
      <c r="E70" s="37">
        <v>12.7</v>
      </c>
      <c r="F70" s="17" t="str">
        <f>VLOOKUP($D70,Lookup!$B$2:$E$223,2,FALSE)</f>
        <v>Amy Germond</v>
      </c>
      <c r="G70" s="4" t="str">
        <f>VLOOKUP($D70,Lookup!$B$2:$E$223,4,FALSE)</f>
        <v>Kingston &amp; Poly</v>
      </c>
      <c r="H70" s="4" t="str">
        <f>VLOOKUP($D70,Lookup!$B$2:$E$223,3,FALSE)</f>
        <v>U11</v>
      </c>
      <c r="I70" t="str">
        <f t="shared" si="1"/>
        <v/>
      </c>
      <c r="J70" s="10"/>
    </row>
    <row r="71" spans="1:10" x14ac:dyDescent="0.3">
      <c r="A71" s="3" t="s">
        <v>246</v>
      </c>
      <c r="B71" s="7" t="s">
        <v>42</v>
      </c>
      <c r="C71" s="7"/>
      <c r="D71" s="3">
        <v>558</v>
      </c>
      <c r="E71" s="37">
        <v>13.7</v>
      </c>
      <c r="F71" s="17" t="str">
        <f>VLOOKUP($D71,Lookup!$B$2:$E$223,2,FALSE)</f>
        <v>Imogen Sone</v>
      </c>
      <c r="G71" s="4" t="str">
        <f>VLOOKUP($D71,Lookup!$B$2:$E$223,4,FALSE)</f>
        <v>South London Harriers</v>
      </c>
      <c r="H71" s="4" t="str">
        <f>VLOOKUP($D71,Lookup!$B$2:$E$223,3,FALSE)</f>
        <v>U11</v>
      </c>
      <c r="I71" t="str">
        <f t="shared" si="1"/>
        <v/>
      </c>
      <c r="J71" s="10"/>
    </row>
    <row r="72" spans="1:10" x14ac:dyDescent="0.3">
      <c r="A72" s="3" t="s">
        <v>246</v>
      </c>
      <c r="B72" s="7" t="s">
        <v>42</v>
      </c>
      <c r="C72" s="7"/>
      <c r="D72" s="3">
        <v>452</v>
      </c>
      <c r="E72" s="37">
        <v>14.3</v>
      </c>
      <c r="F72" s="17" t="str">
        <f>VLOOKUP($D72,Lookup!$B$2:$E$223,2,FALSE)</f>
        <v xml:space="preserve">Bea Friar </v>
      </c>
      <c r="G72" s="4" t="str">
        <f>VLOOKUP($D72,Lookup!$B$2:$E$223,4,FALSE)</f>
        <v>Reigate Priory</v>
      </c>
      <c r="H72" s="4" t="str">
        <f>VLOOKUP($D72,Lookup!$B$2:$E$223,3,FALSE)</f>
        <v>U11</v>
      </c>
      <c r="I72" t="str">
        <f t="shared" si="1"/>
        <v/>
      </c>
    </row>
    <row r="73" spans="1:10" x14ac:dyDescent="0.3">
      <c r="A73" s="3" t="s">
        <v>246</v>
      </c>
      <c r="B73" s="7" t="s">
        <v>42</v>
      </c>
      <c r="C73" s="7"/>
      <c r="D73" s="3">
        <v>503</v>
      </c>
      <c r="E73" s="37">
        <v>14.5</v>
      </c>
      <c r="F73" s="17" t="str">
        <f>VLOOKUP($D73,Lookup!$B$2:$E$223,2,FALSE)</f>
        <v>Alison Mbuyi</v>
      </c>
      <c r="G73" s="4" t="str">
        <f>VLOOKUP($D73,Lookup!$B$2:$E$223,4,FALSE)</f>
        <v>Croydon Harriers</v>
      </c>
      <c r="H73" s="4" t="str">
        <f>VLOOKUP($D73,Lookup!$B$2:$E$223,3,FALSE)</f>
        <v>U11</v>
      </c>
      <c r="I73" t="str">
        <f t="shared" si="1"/>
        <v/>
      </c>
    </row>
    <row r="74" spans="1:10" x14ac:dyDescent="0.3">
      <c r="A74" s="7" t="s">
        <v>225</v>
      </c>
      <c r="B74" s="7" t="s">
        <v>31</v>
      </c>
      <c r="C74" s="7"/>
      <c r="D74" s="3">
        <v>521</v>
      </c>
      <c r="E74" s="37">
        <v>14.4</v>
      </c>
      <c r="F74" s="17" t="str">
        <f>VLOOKUP($D74,Lookup!$B$2:$E$223,2,FALSE)</f>
        <v>Helena Whittingham</v>
      </c>
      <c r="G74" s="4" t="str">
        <f>VLOOKUP($D74,Lookup!$B$2:$E$223,4,FALSE)</f>
        <v>Croydon Harriers</v>
      </c>
      <c r="H74" s="4" t="str">
        <f>VLOOKUP($D74,Lookup!$B$2:$E$223,3,FALSE)</f>
        <v>U15</v>
      </c>
      <c r="I74" t="str">
        <f t="shared" si="1"/>
        <v/>
      </c>
    </row>
    <row r="75" spans="1:10" x14ac:dyDescent="0.3">
      <c r="A75" s="7" t="s">
        <v>225</v>
      </c>
      <c r="B75" s="7" t="s">
        <v>31</v>
      </c>
      <c r="C75" s="7"/>
      <c r="D75" s="3">
        <v>167</v>
      </c>
      <c r="E75" s="37">
        <v>14.5</v>
      </c>
      <c r="F75" s="17" t="str">
        <f>VLOOKUP($D75,Lookup!$B$2:$E$223,2,FALSE)</f>
        <v>VANESSA HOPKINS</v>
      </c>
      <c r="G75" s="4" t="str">
        <f>VLOOKUP($D75,Lookup!$B$2:$E$223,4,FALSE)</f>
        <v>Epsom &amp; Ewell</v>
      </c>
      <c r="H75" s="4" t="str">
        <f>VLOOKUP($D75,Lookup!$B$2:$E$223,3,FALSE)</f>
        <v>U15</v>
      </c>
      <c r="I75" t="str">
        <f t="shared" si="1"/>
        <v/>
      </c>
    </row>
    <row r="76" spans="1:10" x14ac:dyDescent="0.3">
      <c r="A76" s="7" t="s">
        <v>225</v>
      </c>
      <c r="B76" s="7" t="s">
        <v>31</v>
      </c>
      <c r="C76" s="7"/>
      <c r="D76" s="3">
        <v>366</v>
      </c>
      <c r="E76" s="37">
        <v>14.9</v>
      </c>
      <c r="F76" s="17" t="str">
        <f>VLOOKUP($D76,Lookup!$B$2:$E$223,2,FALSE)</f>
        <v>Angelica Kirby</v>
      </c>
      <c r="G76" s="4" t="str">
        <f>VLOOKUP($D76,Lookup!$B$2:$E$223,4,FALSE)</f>
        <v>Sutton &amp; District</v>
      </c>
      <c r="H76" s="4" t="str">
        <f>VLOOKUP($D76,Lookup!$B$2:$E$223,3,FALSE)</f>
        <v>U15</v>
      </c>
      <c r="I76" t="str">
        <f t="shared" ref="I76:I139" si="2">IF(B76&lt;&gt;H76,"ERROR","")</f>
        <v/>
      </c>
    </row>
    <row r="77" spans="1:10" x14ac:dyDescent="0.3">
      <c r="A77" s="7" t="s">
        <v>225</v>
      </c>
      <c r="B77" s="7" t="s">
        <v>31</v>
      </c>
      <c r="C77" s="7"/>
      <c r="D77" s="3">
        <v>362</v>
      </c>
      <c r="E77" s="37">
        <v>15</v>
      </c>
      <c r="F77" s="17" t="str">
        <f>VLOOKUP($D77,Lookup!$B$2:$E$223,2,FALSE)</f>
        <v xml:space="preserve">Sophia Barry </v>
      </c>
      <c r="G77" s="4" t="str">
        <f>VLOOKUP($D77,Lookup!$B$2:$E$223,4,FALSE)</f>
        <v>Sutton &amp; District</v>
      </c>
      <c r="H77" s="4" t="str">
        <f>VLOOKUP($D77,Lookup!$B$2:$E$223,3,FALSE)</f>
        <v>U15</v>
      </c>
      <c r="I77" t="str">
        <f t="shared" si="2"/>
        <v/>
      </c>
    </row>
    <row r="78" spans="1:10" x14ac:dyDescent="0.3">
      <c r="A78" s="3" t="s">
        <v>225</v>
      </c>
      <c r="B78" s="7" t="s">
        <v>31</v>
      </c>
      <c r="C78" s="7"/>
      <c r="D78" s="3">
        <v>523</v>
      </c>
      <c r="E78" s="37">
        <v>13.2</v>
      </c>
      <c r="F78" s="17" t="str">
        <f>VLOOKUP($D78,Lookup!$B$2:$E$223,2,FALSE)</f>
        <v>Kelly Ajayi</v>
      </c>
      <c r="G78" s="4" t="str">
        <f>VLOOKUP($D78,Lookup!$B$2:$E$223,4,FALSE)</f>
        <v>Croydon Harriers</v>
      </c>
      <c r="H78" s="4" t="str">
        <f>VLOOKUP($D78,Lookup!$B$2:$E$223,3,FALSE)</f>
        <v>U15</v>
      </c>
      <c r="I78" t="str">
        <f t="shared" si="2"/>
        <v/>
      </c>
    </row>
    <row r="79" spans="1:10" x14ac:dyDescent="0.3">
      <c r="A79" s="3" t="s">
        <v>225</v>
      </c>
      <c r="B79" s="7" t="s">
        <v>31</v>
      </c>
      <c r="C79" s="7"/>
      <c r="D79" s="3">
        <v>311</v>
      </c>
      <c r="E79" s="37">
        <v>13.4</v>
      </c>
      <c r="F79" s="17" t="str">
        <f>VLOOKUP($D79,Lookup!$B$2:$E$223,2,FALSE)</f>
        <v>Genevieve Lowe</v>
      </c>
      <c r="G79" s="4" t="str">
        <f>VLOOKUP($D79,Lookup!$B$2:$E$223,4,FALSE)</f>
        <v>Kingston &amp; Poly</v>
      </c>
      <c r="H79" s="4" t="str">
        <f>VLOOKUP($D79,Lookup!$B$2:$E$223,3,FALSE)</f>
        <v>U15</v>
      </c>
      <c r="I79" t="str">
        <f t="shared" si="2"/>
        <v/>
      </c>
    </row>
    <row r="80" spans="1:10" x14ac:dyDescent="0.3">
      <c r="A80" s="3" t="s">
        <v>225</v>
      </c>
      <c r="B80" s="7" t="s">
        <v>31</v>
      </c>
      <c r="C80" s="7"/>
      <c r="D80" s="3">
        <v>168</v>
      </c>
      <c r="E80" s="37">
        <v>13.7</v>
      </c>
      <c r="F80" s="17" t="str">
        <f>VLOOKUP($D80,Lookup!$B$2:$E$223,2,FALSE)</f>
        <v>EMILY WINYARD</v>
      </c>
      <c r="G80" s="4" t="str">
        <f>VLOOKUP($D80,Lookup!$B$2:$E$223,4,FALSE)</f>
        <v>Epsom &amp; Ewell</v>
      </c>
      <c r="H80" s="4" t="str">
        <f>VLOOKUP($D80,Lookup!$B$2:$E$223,3,FALSE)</f>
        <v>U15</v>
      </c>
      <c r="I80" t="str">
        <f t="shared" si="2"/>
        <v/>
      </c>
    </row>
    <row r="81" spans="1:9" x14ac:dyDescent="0.3">
      <c r="A81" s="3" t="s">
        <v>225</v>
      </c>
      <c r="B81" s="7" t="s">
        <v>31</v>
      </c>
      <c r="C81" s="7"/>
      <c r="D81" s="7">
        <v>367</v>
      </c>
      <c r="E81" s="37">
        <v>14</v>
      </c>
      <c r="F81" s="17" t="str">
        <f>VLOOKUP($D81,Lookup!$B$2:$E$223,2,FALSE)</f>
        <v>Anxhelika Selfollari</v>
      </c>
      <c r="G81" s="4" t="str">
        <f>VLOOKUP($D81,Lookup!$B$2:$E$223,4,FALSE)</f>
        <v>Sutton &amp; District</v>
      </c>
      <c r="H81" s="4" t="str">
        <f>VLOOKUP($D81,Lookup!$B$2:$E$223,3,FALSE)</f>
        <v>U15</v>
      </c>
      <c r="I81" t="str">
        <f t="shared" si="2"/>
        <v/>
      </c>
    </row>
    <row r="82" spans="1:9" x14ac:dyDescent="0.3">
      <c r="A82" s="3" t="s">
        <v>225</v>
      </c>
      <c r="B82" s="7" t="s">
        <v>31</v>
      </c>
      <c r="C82" s="3"/>
      <c r="D82" s="3">
        <v>213</v>
      </c>
      <c r="E82" s="37">
        <v>14.6</v>
      </c>
      <c r="F82" s="17" t="str">
        <f>VLOOKUP($D82,Lookup!$B$2:$E$223,2,FALSE)</f>
        <v>Amelie Darnell</v>
      </c>
      <c r="G82" s="4" t="str">
        <f>VLOOKUP($D82,Lookup!$B$2:$E$223,4,FALSE)</f>
        <v>Hercules Wimbledon</v>
      </c>
      <c r="H82" s="4" t="str">
        <f>VLOOKUP($D82,Lookup!$B$2:$E$223,3,FALSE)</f>
        <v>U15</v>
      </c>
      <c r="I82" t="str">
        <f t="shared" si="2"/>
        <v/>
      </c>
    </row>
    <row r="83" spans="1:9" x14ac:dyDescent="0.3">
      <c r="A83" s="3" t="s">
        <v>225</v>
      </c>
      <c r="B83" s="7" t="s">
        <v>31</v>
      </c>
      <c r="C83" s="3"/>
      <c r="D83" s="3">
        <v>529</v>
      </c>
      <c r="E83" s="37">
        <v>14.1</v>
      </c>
      <c r="F83" s="17" t="str">
        <f>VLOOKUP($D83,Lookup!$B$2:$E$223,2,FALSE)</f>
        <v>Tayah Smith</v>
      </c>
      <c r="G83" s="4" t="str">
        <f>VLOOKUP($D83,Lookup!$B$2:$E$223,4,FALSE)</f>
        <v>Croydon Harriers</v>
      </c>
      <c r="H83" s="4" t="str">
        <f>VLOOKUP($D83,Lookup!$B$2:$E$223,3,FALSE)</f>
        <v>U15</v>
      </c>
      <c r="I83" t="str">
        <f t="shared" si="2"/>
        <v/>
      </c>
    </row>
    <row r="84" spans="1:9" x14ac:dyDescent="0.3">
      <c r="A84" s="3" t="s">
        <v>225</v>
      </c>
      <c r="B84" s="7" t="s">
        <v>31</v>
      </c>
      <c r="C84" s="3"/>
      <c r="D84" s="3">
        <v>522</v>
      </c>
      <c r="E84" s="37">
        <v>14.1</v>
      </c>
      <c r="F84" s="17" t="str">
        <f>VLOOKUP($D84,Lookup!$B$2:$E$223,2,FALSE)</f>
        <v>Deloris Dugbenu</v>
      </c>
      <c r="G84" s="4" t="str">
        <f>VLOOKUP($D84,Lookup!$B$2:$E$223,4,FALSE)</f>
        <v>Croydon Harriers</v>
      </c>
      <c r="H84" s="4" t="str">
        <f>VLOOKUP($D84,Lookup!$B$2:$E$223,3,FALSE)</f>
        <v>U15</v>
      </c>
      <c r="I84" t="str">
        <f t="shared" si="2"/>
        <v/>
      </c>
    </row>
    <row r="85" spans="1:9" x14ac:dyDescent="0.3">
      <c r="A85" s="3" t="s">
        <v>225</v>
      </c>
      <c r="B85" s="7" t="s">
        <v>31</v>
      </c>
      <c r="C85" s="3"/>
      <c r="D85" s="3">
        <v>359</v>
      </c>
      <c r="E85" s="37">
        <v>14.4</v>
      </c>
      <c r="F85" s="17" t="str">
        <f>VLOOKUP($D85,Lookup!$B$2:$E$223,2,FALSE)</f>
        <v xml:space="preserve">Tianna Lamptey </v>
      </c>
      <c r="G85" s="4" t="str">
        <f>VLOOKUP($D85,Lookup!$B$2:$E$223,4,FALSE)</f>
        <v>Sutton &amp; District</v>
      </c>
      <c r="H85" s="4" t="str">
        <f>VLOOKUP($D85,Lookup!$B$2:$E$223,3,FALSE)</f>
        <v>U15</v>
      </c>
      <c r="I85" t="str">
        <f t="shared" si="2"/>
        <v/>
      </c>
    </row>
    <row r="86" spans="1:9" x14ac:dyDescent="0.3">
      <c r="A86" s="3" t="s">
        <v>225</v>
      </c>
      <c r="B86" s="7" t="s">
        <v>31</v>
      </c>
      <c r="C86" s="3"/>
      <c r="D86" s="3">
        <v>358</v>
      </c>
      <c r="E86" s="37">
        <v>14.9</v>
      </c>
      <c r="F86" s="17" t="str">
        <f>VLOOKUP($D86,Lookup!$B$2:$E$223,2,FALSE)</f>
        <v xml:space="preserve">Laura Manna </v>
      </c>
      <c r="G86" s="4" t="str">
        <f>VLOOKUP($D86,Lookup!$B$2:$E$223,4,FALSE)</f>
        <v>Sutton &amp; District</v>
      </c>
      <c r="H86" s="4" t="str">
        <f>VLOOKUP($D86,Lookup!$B$2:$E$223,3,FALSE)</f>
        <v>U15</v>
      </c>
      <c r="I86" t="str">
        <f t="shared" si="2"/>
        <v/>
      </c>
    </row>
    <row r="87" spans="1:9" x14ac:dyDescent="0.3">
      <c r="A87" s="3" t="s">
        <v>225</v>
      </c>
      <c r="B87" s="7" t="s">
        <v>31</v>
      </c>
      <c r="C87" s="3"/>
      <c r="D87" s="3">
        <v>172</v>
      </c>
      <c r="E87" s="37">
        <v>15.3</v>
      </c>
      <c r="F87" s="17" t="str">
        <f>VLOOKUP($D87,Lookup!$B$2:$E$223,2,FALSE)</f>
        <v>MIA WATSON</v>
      </c>
      <c r="G87" s="4" t="str">
        <f>VLOOKUP($D87,Lookup!$B$2:$E$223,4,FALSE)</f>
        <v>Epsom &amp; Ewell</v>
      </c>
      <c r="H87" s="4" t="str">
        <f>VLOOKUP($D87,Lookup!$B$2:$E$223,3,FALSE)</f>
        <v>U15</v>
      </c>
      <c r="I87" t="str">
        <f t="shared" si="2"/>
        <v/>
      </c>
    </row>
    <row r="88" spans="1:9" x14ac:dyDescent="0.3">
      <c r="A88" s="3" t="s">
        <v>225</v>
      </c>
      <c r="B88" s="7" t="s">
        <v>31</v>
      </c>
      <c r="C88" s="3"/>
      <c r="D88" s="3">
        <v>360</v>
      </c>
      <c r="E88" s="37">
        <v>15.9</v>
      </c>
      <c r="F88" s="17" t="str">
        <f>VLOOKUP($D88,Lookup!$B$2:$E$223,2,FALSE)</f>
        <v xml:space="preserve">Stella Furlan </v>
      </c>
      <c r="G88" s="4" t="str">
        <f>VLOOKUP($D88,Lookup!$B$2:$E$223,4,FALSE)</f>
        <v>Sutton &amp; District</v>
      </c>
      <c r="H88" s="4" t="str">
        <f>VLOOKUP($D88,Lookup!$B$2:$E$223,3,FALSE)</f>
        <v>U15</v>
      </c>
      <c r="I88" t="str">
        <f t="shared" si="2"/>
        <v/>
      </c>
    </row>
    <row r="89" spans="1:9" x14ac:dyDescent="0.3">
      <c r="A89" s="3" t="s">
        <v>246</v>
      </c>
      <c r="B89" s="7" t="s">
        <v>42</v>
      </c>
      <c r="C89" s="7"/>
      <c r="D89" s="3">
        <v>559</v>
      </c>
      <c r="E89" s="37">
        <v>12.1</v>
      </c>
      <c r="F89" s="17" t="str">
        <f>VLOOKUP($D89,Lookup!$B$2:$E$223,2,FALSE)</f>
        <v>Sophia Lagos-Sewell</v>
      </c>
      <c r="G89" s="4" t="str">
        <f>VLOOKUP($D89,Lookup!$B$2:$E$223,4,FALSE)</f>
        <v>South London Harriers</v>
      </c>
      <c r="H89" s="4" t="str">
        <f>VLOOKUP($D89,Lookup!$B$2:$E$223,3,FALSE)</f>
        <v>U11</v>
      </c>
      <c r="I89" t="str">
        <f t="shared" si="2"/>
        <v/>
      </c>
    </row>
    <row r="90" spans="1:9" x14ac:dyDescent="0.3">
      <c r="A90" s="3" t="s">
        <v>246</v>
      </c>
      <c r="B90" s="7" t="s">
        <v>42</v>
      </c>
      <c r="C90" s="7"/>
      <c r="D90" s="3">
        <v>556</v>
      </c>
      <c r="E90" s="37">
        <v>13</v>
      </c>
      <c r="F90" s="17" t="str">
        <f>VLOOKUP($D90,Lookup!$B$2:$E$223,2,FALSE)</f>
        <v>Anna Jones</v>
      </c>
      <c r="G90" s="4" t="str">
        <f>VLOOKUP($D90,Lookup!$B$2:$E$223,4,FALSE)</f>
        <v>South London Harriers</v>
      </c>
      <c r="H90" s="4" t="str">
        <f>VLOOKUP($D90,Lookup!$B$2:$E$223,3,FALSE)</f>
        <v>U11</v>
      </c>
      <c r="I90" t="str">
        <f t="shared" si="2"/>
        <v/>
      </c>
    </row>
    <row r="91" spans="1:9" x14ac:dyDescent="0.3">
      <c r="A91" s="3" t="s">
        <v>246</v>
      </c>
      <c r="B91" s="7" t="s">
        <v>42</v>
      </c>
      <c r="C91" s="7"/>
      <c r="D91" s="3">
        <v>557</v>
      </c>
      <c r="E91" s="37">
        <v>13</v>
      </c>
      <c r="F91" s="17" t="str">
        <f>VLOOKUP($D91,Lookup!$B$2:$E$223,2,FALSE)</f>
        <v>Gabriella Booth</v>
      </c>
      <c r="G91" s="4" t="str">
        <f>VLOOKUP($D91,Lookup!$B$2:$E$223,4,FALSE)</f>
        <v>South London Harriers</v>
      </c>
      <c r="H91" s="4" t="str">
        <f>VLOOKUP($D91,Lookup!$B$2:$E$223,3,FALSE)</f>
        <v>U11</v>
      </c>
      <c r="I91" t="str">
        <f t="shared" si="2"/>
        <v/>
      </c>
    </row>
    <row r="92" spans="1:9" x14ac:dyDescent="0.3">
      <c r="A92" s="3" t="s">
        <v>246</v>
      </c>
      <c r="B92" s="7" t="s">
        <v>42</v>
      </c>
      <c r="C92" s="7"/>
      <c r="D92" s="3">
        <v>451</v>
      </c>
      <c r="E92" s="37">
        <v>13.5</v>
      </c>
      <c r="F92" s="17" t="str">
        <f>VLOOKUP($D92,Lookup!$B$2:$E$223,2,FALSE)</f>
        <v xml:space="preserve">Amelie Potter </v>
      </c>
      <c r="G92" s="4" t="str">
        <f>VLOOKUP($D92,Lookup!$B$2:$E$223,4,FALSE)</f>
        <v>Reigate Priory</v>
      </c>
      <c r="H92" s="4" t="str">
        <f>VLOOKUP($D92,Lookup!$B$2:$E$223,3,FALSE)</f>
        <v>U11</v>
      </c>
      <c r="I92" t="str">
        <f t="shared" si="2"/>
        <v/>
      </c>
    </row>
    <row r="93" spans="1:9" x14ac:dyDescent="0.3">
      <c r="A93" s="3" t="s">
        <v>246</v>
      </c>
      <c r="B93" s="7" t="s">
        <v>42</v>
      </c>
      <c r="C93" s="7"/>
      <c r="D93" s="3">
        <v>256</v>
      </c>
      <c r="E93" s="37">
        <v>13.5</v>
      </c>
      <c r="F93" s="17" t="str">
        <f>VLOOKUP($D93,Lookup!$B$2:$E$223,2,FALSE)</f>
        <v>MICAH CROLL MENSAH</v>
      </c>
      <c r="G93" s="4" t="str">
        <f>VLOOKUP($D93,Lookup!$B$2:$E$223,4,FALSE)</f>
        <v>Herne Hill</v>
      </c>
      <c r="H93" s="4" t="str">
        <f>VLOOKUP($D93,Lookup!$B$2:$E$223,3,FALSE)</f>
        <v>U11</v>
      </c>
      <c r="I93" t="str">
        <f t="shared" si="2"/>
        <v/>
      </c>
    </row>
    <row r="94" spans="1:9" x14ac:dyDescent="0.3">
      <c r="A94" s="3" t="s">
        <v>246</v>
      </c>
      <c r="B94" s="7" t="s">
        <v>42</v>
      </c>
      <c r="C94" s="7"/>
      <c r="D94" s="3">
        <v>504</v>
      </c>
      <c r="E94" s="37">
        <v>13.7</v>
      </c>
      <c r="F94" s="17" t="str">
        <f>VLOOKUP($D94,Lookup!$B$2:$E$223,2,FALSE)</f>
        <v>Mya Salmon</v>
      </c>
      <c r="G94" s="4" t="str">
        <f>VLOOKUP($D94,Lookup!$B$2:$E$223,4,FALSE)</f>
        <v>Croydon Harriers</v>
      </c>
      <c r="H94" s="4" t="str">
        <f>VLOOKUP($D94,Lookup!$B$2:$E$223,3,FALSE)</f>
        <v>U11</v>
      </c>
      <c r="I94" t="str">
        <f t="shared" si="2"/>
        <v/>
      </c>
    </row>
    <row r="95" spans="1:9" x14ac:dyDescent="0.3">
      <c r="A95" s="3" t="s">
        <v>226</v>
      </c>
      <c r="B95" s="7" t="s">
        <v>31</v>
      </c>
      <c r="C95" s="7"/>
      <c r="D95" s="3">
        <v>277</v>
      </c>
      <c r="E95" s="37">
        <v>43.6</v>
      </c>
      <c r="F95" s="17" t="str">
        <f>VLOOKUP($D95,Lookup!$B$2:$E$223,2,FALSE)</f>
        <v>SOPHIA SAHAI</v>
      </c>
      <c r="G95" s="4" t="str">
        <f>VLOOKUP($D95,Lookup!$B$2:$E$223,4,FALSE)</f>
        <v>Herne Hill</v>
      </c>
      <c r="H95" s="4" t="str">
        <f>VLOOKUP($D95,Lookup!$B$2:$E$223,3,FALSE)</f>
        <v>U15</v>
      </c>
      <c r="I95" t="str">
        <f t="shared" si="2"/>
        <v/>
      </c>
    </row>
    <row r="96" spans="1:9" x14ac:dyDescent="0.3">
      <c r="A96" s="3" t="s">
        <v>226</v>
      </c>
      <c r="B96" s="7" t="s">
        <v>31</v>
      </c>
      <c r="C96" s="7"/>
      <c r="D96" s="3">
        <v>175</v>
      </c>
      <c r="E96" s="37">
        <v>47.8</v>
      </c>
      <c r="F96" s="17" t="str">
        <f>VLOOKUP($D96,Lookup!$B$2:$E$223,2,FALSE)</f>
        <v>EMILY PEARSON</v>
      </c>
      <c r="G96" s="4" t="str">
        <f>VLOOKUP($D96,Lookup!$B$2:$E$223,4,FALSE)</f>
        <v>Epsom &amp; Ewell</v>
      </c>
      <c r="H96" s="4" t="str">
        <f>VLOOKUP($D96,Lookup!$B$2:$E$223,3,FALSE)</f>
        <v>U15</v>
      </c>
      <c r="I96" t="str">
        <f t="shared" si="2"/>
        <v/>
      </c>
    </row>
    <row r="97" spans="1:10" x14ac:dyDescent="0.3">
      <c r="A97" s="3" t="s">
        <v>226</v>
      </c>
      <c r="B97" s="7" t="s">
        <v>31</v>
      </c>
      <c r="C97" s="7"/>
      <c r="D97" s="3">
        <v>226</v>
      </c>
      <c r="E97" s="37">
        <v>50</v>
      </c>
      <c r="F97" s="17" t="str">
        <f>VLOOKUP($D97,Lookup!$B$2:$E$223,2,FALSE)</f>
        <v>Neva Jansen</v>
      </c>
      <c r="G97" s="4" t="str">
        <f>VLOOKUP($D97,Lookup!$B$2:$E$223,4,FALSE)</f>
        <v>Hercules Wimbledon</v>
      </c>
      <c r="H97" s="4" t="str">
        <f>VLOOKUP($D97,Lookup!$B$2:$E$223,3,FALSE)</f>
        <v>U15</v>
      </c>
      <c r="I97" t="str">
        <f t="shared" si="2"/>
        <v/>
      </c>
    </row>
    <row r="98" spans="1:10" x14ac:dyDescent="0.3">
      <c r="A98" s="3" t="s">
        <v>226</v>
      </c>
      <c r="B98" s="7" t="s">
        <v>31</v>
      </c>
      <c r="C98" s="7"/>
      <c r="D98" s="3">
        <v>79</v>
      </c>
      <c r="E98" s="37">
        <v>46.4</v>
      </c>
      <c r="F98" s="17" t="str">
        <f>VLOOKUP($D98,Lookup!$B$2:$E$223,2,FALSE)</f>
        <v>Elise Christian</v>
      </c>
      <c r="G98" s="4" t="str">
        <f>VLOOKUP($D98,Lookup!$B$2:$E$223,4,FALSE)</f>
        <v>Guildford &amp; Godalming</v>
      </c>
      <c r="H98" s="4" t="str">
        <f>VLOOKUP($D98,Lookup!$B$2:$E$223,3,FALSE)</f>
        <v>U15</v>
      </c>
      <c r="I98" t="str">
        <f t="shared" si="2"/>
        <v/>
      </c>
    </row>
    <row r="99" spans="1:10" x14ac:dyDescent="0.3">
      <c r="A99" s="3" t="s">
        <v>226</v>
      </c>
      <c r="B99" s="7" t="s">
        <v>39</v>
      </c>
      <c r="C99" s="7"/>
      <c r="D99" s="3">
        <v>180</v>
      </c>
      <c r="E99" s="37">
        <v>46.9</v>
      </c>
      <c r="F99" s="17" t="str">
        <f>VLOOKUP($D99,Lookup!$B$2:$E$223,2,FALSE)</f>
        <v>MARIANNE HORROCKS</v>
      </c>
      <c r="G99" s="4" t="str">
        <f>VLOOKUP($D99,Lookup!$B$2:$E$223,4,FALSE)</f>
        <v>Epsom &amp; Ewell</v>
      </c>
      <c r="H99" s="4" t="str">
        <f>VLOOKUP($D99,Lookup!$B$2:$E$223,3,FALSE)</f>
        <v>U17</v>
      </c>
      <c r="I99" t="str">
        <f t="shared" si="2"/>
        <v/>
      </c>
    </row>
    <row r="100" spans="1:10" x14ac:dyDescent="0.3">
      <c r="A100" s="7" t="s">
        <v>226</v>
      </c>
      <c r="B100" s="7" t="s">
        <v>39</v>
      </c>
      <c r="C100" s="7"/>
      <c r="D100" s="3">
        <v>534</v>
      </c>
      <c r="E100" s="37">
        <v>50.5</v>
      </c>
      <c r="F100" s="17" t="str">
        <f>VLOOKUP($D100,Lookup!$B$2:$E$223,2,FALSE)</f>
        <v>Najma Omar</v>
      </c>
      <c r="G100" s="4" t="str">
        <f>VLOOKUP($D100,Lookup!$B$2:$E$223,4,FALSE)</f>
        <v>Croydon Harriers</v>
      </c>
      <c r="H100" s="4" t="str">
        <f>VLOOKUP($D100,Lookup!$B$2:$E$223,3,FALSE)</f>
        <v>U17</v>
      </c>
      <c r="I100" t="str">
        <f t="shared" si="2"/>
        <v/>
      </c>
    </row>
    <row r="101" spans="1:10" x14ac:dyDescent="0.3">
      <c r="A101" s="7" t="s">
        <v>226</v>
      </c>
      <c r="B101" s="7" t="s">
        <v>31</v>
      </c>
      <c r="C101" s="7"/>
      <c r="D101" s="7">
        <v>174</v>
      </c>
      <c r="E101" s="37">
        <v>48.4</v>
      </c>
      <c r="F101" s="17" t="str">
        <f>VLOOKUP($D101,Lookup!$B$2:$E$223,2,FALSE)</f>
        <v>ELIZA SMITH</v>
      </c>
      <c r="G101" s="4" t="str">
        <f>VLOOKUP($D101,Lookup!$B$2:$E$223,4,FALSE)</f>
        <v>Epsom &amp; Ewell</v>
      </c>
      <c r="H101" s="4" t="str">
        <f>VLOOKUP($D101,Lookup!$B$2:$E$223,3,FALSE)</f>
        <v>U15</v>
      </c>
      <c r="I101" t="str">
        <f t="shared" si="2"/>
        <v/>
      </c>
    </row>
    <row r="102" spans="1:10" x14ac:dyDescent="0.3">
      <c r="A102" s="7" t="s">
        <v>227</v>
      </c>
      <c r="B102" s="7" t="s">
        <v>21</v>
      </c>
      <c r="C102" s="7"/>
      <c r="D102" s="7">
        <v>307</v>
      </c>
      <c r="E102" s="38">
        <v>3.81712962962963E-3</v>
      </c>
      <c r="F102" s="17" t="str">
        <f>VLOOKUP($D102,Lookup!$B$2:$E$223,2,FALSE)</f>
        <v>Saya Murase</v>
      </c>
      <c r="G102" s="4" t="str">
        <f>VLOOKUP($D102,Lookup!$B$2:$E$223,4,FALSE)</f>
        <v>Kingston &amp; Poly</v>
      </c>
      <c r="H102" s="4" t="str">
        <f>VLOOKUP($D102,Lookup!$B$2:$E$223,3,FALSE)</f>
        <v>U13</v>
      </c>
      <c r="I102" t="str">
        <f t="shared" si="2"/>
        <v/>
      </c>
    </row>
    <row r="103" spans="1:10" x14ac:dyDescent="0.3">
      <c r="A103" s="3" t="s">
        <v>58</v>
      </c>
      <c r="B103" s="7" t="s">
        <v>42</v>
      </c>
      <c r="C103" s="3"/>
      <c r="D103" s="3">
        <v>2</v>
      </c>
      <c r="E103" s="39">
        <v>2.93</v>
      </c>
      <c r="F103" s="17" t="str">
        <f>VLOOKUP($D103,Lookup!$B$2:$E$223,2,FALSE)</f>
        <v>ISABLEE COSTIN</v>
      </c>
      <c r="G103" s="4" t="str">
        <f>VLOOKUP($D103,Lookup!$B$2:$E$223,4,FALSE)</f>
        <v>Holland Sports</v>
      </c>
      <c r="H103" s="4" t="str">
        <f>VLOOKUP($D103,Lookup!$B$2:$E$223,3,FALSE)</f>
        <v>U11</v>
      </c>
      <c r="I103" t="str">
        <f t="shared" si="2"/>
        <v/>
      </c>
      <c r="J103" s="9"/>
    </row>
    <row r="104" spans="1:10" x14ac:dyDescent="0.3">
      <c r="A104" s="3" t="s">
        <v>58</v>
      </c>
      <c r="B104" s="7" t="s">
        <v>42</v>
      </c>
      <c r="C104" s="7"/>
      <c r="D104" s="3">
        <v>183</v>
      </c>
      <c r="E104" s="39">
        <v>2.73</v>
      </c>
      <c r="F104" s="17" t="str">
        <f>VLOOKUP($D104,Lookup!$B$2:$E$223,2,FALSE)</f>
        <v>Caitlin Herman</v>
      </c>
      <c r="G104" s="4" t="str">
        <f>VLOOKUP($D104,Lookup!$B$2:$E$223,4,FALSE)</f>
        <v>Epsom &amp; Ewell</v>
      </c>
      <c r="H104" s="4" t="str">
        <f>VLOOKUP($D104,Lookup!$B$2:$E$223,3,FALSE)</f>
        <v>U11</v>
      </c>
      <c r="I104" t="str">
        <f t="shared" si="2"/>
        <v/>
      </c>
    </row>
    <row r="105" spans="1:10" x14ac:dyDescent="0.3">
      <c r="A105" s="3" t="s">
        <v>58</v>
      </c>
      <c r="B105" s="7" t="s">
        <v>42</v>
      </c>
      <c r="C105" s="7"/>
      <c r="D105" s="3">
        <v>455</v>
      </c>
      <c r="E105" s="39">
        <v>2.71</v>
      </c>
      <c r="F105" s="17" t="str">
        <f>VLOOKUP($D105,Lookup!$B$2:$E$223,2,FALSE)</f>
        <v>Gracie Shade</v>
      </c>
      <c r="G105" s="4" t="str">
        <f>VLOOKUP($D105,Lookup!$B$2:$E$223,4,FALSE)</f>
        <v>Reigate Priory</v>
      </c>
      <c r="H105" s="4" t="str">
        <f>VLOOKUP($D105,Lookup!$B$2:$E$223,3,FALSE)</f>
        <v>U11</v>
      </c>
      <c r="I105" t="str">
        <f t="shared" si="2"/>
        <v/>
      </c>
    </row>
    <row r="106" spans="1:10" x14ac:dyDescent="0.3">
      <c r="A106" s="3" t="s">
        <v>58</v>
      </c>
      <c r="B106" s="7" t="s">
        <v>42</v>
      </c>
      <c r="C106" s="7"/>
      <c r="D106" s="3">
        <v>454</v>
      </c>
      <c r="E106" s="39">
        <v>2.92</v>
      </c>
      <c r="F106" s="17" t="str">
        <f>VLOOKUP($D106,Lookup!$B$2:$E$223,2,FALSE)</f>
        <v>Freya Else</v>
      </c>
      <c r="G106" s="4" t="str">
        <f>VLOOKUP($D106,Lookup!$B$2:$E$223,4,FALSE)</f>
        <v>Reigate Priory</v>
      </c>
      <c r="H106" s="4" t="str">
        <f>VLOOKUP($D106,Lookup!$B$2:$E$223,3,FALSE)</f>
        <v>U11</v>
      </c>
      <c r="I106" t="str">
        <f t="shared" si="2"/>
        <v/>
      </c>
    </row>
    <row r="107" spans="1:10" x14ac:dyDescent="0.3">
      <c r="A107" s="3" t="s">
        <v>58</v>
      </c>
      <c r="B107" s="7" t="s">
        <v>42</v>
      </c>
      <c r="C107" s="7"/>
      <c r="D107" s="3">
        <v>351</v>
      </c>
      <c r="E107" s="39">
        <v>3.18</v>
      </c>
      <c r="F107" s="17" t="str">
        <f>VLOOKUP($D107,Lookup!$B$2:$E$223,2,FALSE)</f>
        <v xml:space="preserve">Jessica Bent </v>
      </c>
      <c r="G107" s="4" t="str">
        <f>VLOOKUP($D107,Lookup!$B$2:$E$223,4,FALSE)</f>
        <v>Sutton &amp; District</v>
      </c>
      <c r="H107" s="4" t="str">
        <f>VLOOKUP($D107,Lookup!$B$2:$E$223,3,FALSE)</f>
        <v>U11</v>
      </c>
      <c r="I107" t="str">
        <f t="shared" si="2"/>
        <v/>
      </c>
    </row>
    <row r="108" spans="1:10" x14ac:dyDescent="0.3">
      <c r="A108" s="3" t="s">
        <v>58</v>
      </c>
      <c r="B108" s="7" t="s">
        <v>42</v>
      </c>
      <c r="C108" s="7"/>
      <c r="D108" s="3">
        <v>451</v>
      </c>
      <c r="E108" s="39">
        <v>2.29</v>
      </c>
      <c r="F108" s="17" t="str">
        <f>VLOOKUP($D108,Lookup!$B$2:$E$223,2,FALSE)</f>
        <v xml:space="preserve">Amelie Potter </v>
      </c>
      <c r="G108" s="4" t="str">
        <f>VLOOKUP($D108,Lookup!$B$2:$E$223,4,FALSE)</f>
        <v>Reigate Priory</v>
      </c>
      <c r="H108" s="4" t="str">
        <f>VLOOKUP($D108,Lookup!$B$2:$E$223,3,FALSE)</f>
        <v>U11</v>
      </c>
      <c r="I108" t="str">
        <f t="shared" si="2"/>
        <v/>
      </c>
    </row>
    <row r="109" spans="1:10" x14ac:dyDescent="0.3">
      <c r="A109" s="3" t="s">
        <v>58</v>
      </c>
      <c r="B109" s="7" t="s">
        <v>42</v>
      </c>
      <c r="C109" s="7"/>
      <c r="D109" s="3">
        <v>313</v>
      </c>
      <c r="E109" s="39">
        <v>3.08</v>
      </c>
      <c r="F109" s="17" t="str">
        <f>VLOOKUP($D109,Lookup!$B$2:$E$223,2,FALSE)</f>
        <v>Alana Garrard</v>
      </c>
      <c r="G109" s="4" t="str">
        <f>VLOOKUP($D109,Lookup!$B$2:$E$223,4,FALSE)</f>
        <v>Kingston &amp; Poly</v>
      </c>
      <c r="H109" s="4" t="str">
        <f>VLOOKUP($D109,Lookup!$B$2:$E$223,3,FALSE)</f>
        <v>U11</v>
      </c>
      <c r="I109" t="str">
        <f t="shared" si="2"/>
        <v/>
      </c>
    </row>
    <row r="110" spans="1:10" x14ac:dyDescent="0.3">
      <c r="A110" s="3" t="s">
        <v>58</v>
      </c>
      <c r="B110" s="7" t="s">
        <v>42</v>
      </c>
      <c r="C110" s="7"/>
      <c r="D110" s="3">
        <v>557</v>
      </c>
      <c r="E110" s="39">
        <v>2.52</v>
      </c>
      <c r="F110" s="17" t="str">
        <f>VLOOKUP($D110,Lookup!$B$2:$E$223,2,FALSE)</f>
        <v>Gabriella Booth</v>
      </c>
      <c r="G110" s="4" t="str">
        <f>VLOOKUP($D110,Lookup!$B$2:$E$223,4,FALSE)</f>
        <v>South London Harriers</v>
      </c>
      <c r="H110" s="4" t="str">
        <f>VLOOKUP($D110,Lookup!$B$2:$E$223,3,FALSE)</f>
        <v>U11</v>
      </c>
      <c r="I110" t="str">
        <f t="shared" si="2"/>
        <v/>
      </c>
    </row>
    <row r="111" spans="1:10" x14ac:dyDescent="0.3">
      <c r="A111" s="3" t="s">
        <v>58</v>
      </c>
      <c r="B111" s="7" t="s">
        <v>42</v>
      </c>
      <c r="C111" s="7"/>
      <c r="D111" s="3">
        <v>558</v>
      </c>
      <c r="E111" s="39">
        <v>1.94</v>
      </c>
      <c r="F111" s="17" t="str">
        <f>VLOOKUP($D111,Lookup!$B$2:$E$223,2,FALSE)</f>
        <v>Imogen Sone</v>
      </c>
      <c r="G111" s="4" t="str">
        <f>VLOOKUP($D111,Lookup!$B$2:$E$223,4,FALSE)</f>
        <v>South London Harriers</v>
      </c>
      <c r="H111" s="4" t="str">
        <f>VLOOKUP($D111,Lookup!$B$2:$E$223,3,FALSE)</f>
        <v>U11</v>
      </c>
      <c r="I111" t="str">
        <f t="shared" si="2"/>
        <v/>
      </c>
    </row>
    <row r="112" spans="1:10" x14ac:dyDescent="0.3">
      <c r="A112" s="3" t="s">
        <v>58</v>
      </c>
      <c r="B112" s="7" t="s">
        <v>42</v>
      </c>
      <c r="C112" s="7"/>
      <c r="D112" s="3">
        <v>560</v>
      </c>
      <c r="E112" s="39">
        <v>2.4900000000000002</v>
      </c>
      <c r="F112" s="17" t="str">
        <f>VLOOKUP($D112,Lookup!$B$2:$E$223,2,FALSE)</f>
        <v>Lola Tomassi</v>
      </c>
      <c r="G112" s="4" t="str">
        <f>VLOOKUP($D112,Lookup!$B$2:$E$223,4,FALSE)</f>
        <v>South London Harriers</v>
      </c>
      <c r="H112" s="4" t="str">
        <f>VLOOKUP($D112,Lookup!$B$2:$E$223,3,FALSE)</f>
        <v>U11</v>
      </c>
      <c r="I112" t="str">
        <f t="shared" si="2"/>
        <v/>
      </c>
    </row>
    <row r="113" spans="1:10" x14ac:dyDescent="0.3">
      <c r="A113" s="3" t="s">
        <v>58</v>
      </c>
      <c r="B113" s="7" t="s">
        <v>42</v>
      </c>
      <c r="C113" s="7"/>
      <c r="D113" s="7">
        <v>559</v>
      </c>
      <c r="E113" s="39">
        <v>3.2</v>
      </c>
      <c r="F113" s="17" t="str">
        <f>VLOOKUP($D113,Lookup!$B$2:$E$223,2,FALSE)</f>
        <v>Sophia Lagos-Sewell</v>
      </c>
      <c r="G113" s="4" t="str">
        <f>VLOOKUP($D113,Lookup!$B$2:$E$223,4,FALSE)</f>
        <v>South London Harriers</v>
      </c>
      <c r="H113" s="4" t="str">
        <f>VLOOKUP($D113,Lookup!$B$2:$E$223,3,FALSE)</f>
        <v>U11</v>
      </c>
      <c r="I113" t="str">
        <f t="shared" si="2"/>
        <v/>
      </c>
    </row>
    <row r="114" spans="1:10" x14ac:dyDescent="0.3">
      <c r="A114" s="3" t="s">
        <v>58</v>
      </c>
      <c r="B114" s="7" t="s">
        <v>42</v>
      </c>
      <c r="C114" s="3"/>
      <c r="D114" s="3">
        <v>502</v>
      </c>
      <c r="E114" s="39">
        <v>2.52</v>
      </c>
      <c r="F114" s="17" t="str">
        <f>VLOOKUP($D114,Lookup!$B$2:$E$223,2,FALSE)</f>
        <v>Daniella Josephs</v>
      </c>
      <c r="G114" s="4" t="str">
        <f>VLOOKUP($D114,Lookup!$B$2:$E$223,4,FALSE)</f>
        <v>Croydon Harriers</v>
      </c>
      <c r="H114" s="4" t="str">
        <f>VLOOKUP($D114,Lookup!$B$2:$E$223,3,FALSE)</f>
        <v>U11</v>
      </c>
      <c r="I114" t="str">
        <f t="shared" si="2"/>
        <v/>
      </c>
      <c r="J114" s="9"/>
    </row>
    <row r="115" spans="1:10" x14ac:dyDescent="0.3">
      <c r="A115" s="3" t="s">
        <v>58</v>
      </c>
      <c r="B115" s="7" t="s">
        <v>42</v>
      </c>
      <c r="C115" s="3"/>
      <c r="D115" s="3">
        <v>501</v>
      </c>
      <c r="E115" s="39">
        <v>2.71</v>
      </c>
      <c r="F115" s="17" t="str">
        <f>VLOOKUP($D115,Lookup!$B$2:$E$223,2,FALSE)</f>
        <v>Saria Scott-Kurti</v>
      </c>
      <c r="G115" s="4" t="str">
        <f>VLOOKUP($D115,Lookup!$B$2:$E$223,4,FALSE)</f>
        <v>Croydon Harriers</v>
      </c>
      <c r="H115" s="4" t="str">
        <f>VLOOKUP($D115,Lookup!$B$2:$E$223,3,FALSE)</f>
        <v>U11</v>
      </c>
      <c r="I115" t="str">
        <f t="shared" si="2"/>
        <v/>
      </c>
      <c r="J115" s="9"/>
    </row>
    <row r="116" spans="1:10" x14ac:dyDescent="0.3">
      <c r="A116" s="3" t="s">
        <v>58</v>
      </c>
      <c r="B116" s="7" t="s">
        <v>42</v>
      </c>
      <c r="C116" s="3"/>
      <c r="D116" s="3">
        <v>256</v>
      </c>
      <c r="E116" s="39">
        <v>2.76</v>
      </c>
      <c r="F116" s="17" t="str">
        <f>VLOOKUP($D116,Lookup!$B$2:$E$223,2,FALSE)</f>
        <v>MICAH CROLL MENSAH</v>
      </c>
      <c r="G116" s="4" t="str">
        <f>VLOOKUP($D116,Lookup!$B$2:$E$223,4,FALSE)</f>
        <v>Herne Hill</v>
      </c>
      <c r="H116" s="4" t="str">
        <f>VLOOKUP($D116,Lookup!$B$2:$E$223,3,FALSE)</f>
        <v>U11</v>
      </c>
      <c r="I116" t="str">
        <f t="shared" si="2"/>
        <v/>
      </c>
      <c r="J116" s="9"/>
    </row>
    <row r="117" spans="1:10" x14ac:dyDescent="0.3">
      <c r="A117" s="3" t="s">
        <v>58</v>
      </c>
      <c r="B117" s="7" t="s">
        <v>42</v>
      </c>
      <c r="C117" s="3"/>
      <c r="D117" s="3">
        <v>255</v>
      </c>
      <c r="E117" s="39">
        <v>3.72</v>
      </c>
      <c r="F117" s="17" t="str">
        <f>VLOOKUP($D117,Lookup!$B$2:$E$223,2,FALSE)</f>
        <v>MAI CROLL MENSAH</v>
      </c>
      <c r="G117" s="4" t="str">
        <f>VLOOKUP($D117,Lookup!$B$2:$E$223,4,FALSE)</f>
        <v>Herne Hill</v>
      </c>
      <c r="H117" s="4" t="str">
        <f>VLOOKUP($D117,Lookup!$B$2:$E$223,3,FALSE)</f>
        <v>U11</v>
      </c>
      <c r="I117" t="str">
        <f t="shared" si="2"/>
        <v/>
      </c>
      <c r="J117" s="9"/>
    </row>
    <row r="118" spans="1:10" x14ac:dyDescent="0.3">
      <c r="A118" s="3" t="s">
        <v>58</v>
      </c>
      <c r="B118" s="7" t="s">
        <v>42</v>
      </c>
      <c r="C118" s="3"/>
      <c r="D118" s="3">
        <v>504</v>
      </c>
      <c r="E118" s="39">
        <v>2.16</v>
      </c>
      <c r="F118" s="17" t="str">
        <f>VLOOKUP($D118,Lookup!$B$2:$E$223,2,FALSE)</f>
        <v>Mya Salmon</v>
      </c>
      <c r="G118" s="4" t="str">
        <f>VLOOKUP($D118,Lookup!$B$2:$E$223,4,FALSE)</f>
        <v>Croydon Harriers</v>
      </c>
      <c r="H118" s="4" t="str">
        <f>VLOOKUP($D118,Lookup!$B$2:$E$223,3,FALSE)</f>
        <v>U11</v>
      </c>
      <c r="I118" t="str">
        <f t="shared" si="2"/>
        <v/>
      </c>
      <c r="J118" s="9"/>
    </row>
    <row r="119" spans="1:10" x14ac:dyDescent="0.3">
      <c r="A119" s="3" t="s">
        <v>58</v>
      </c>
      <c r="B119" s="7" t="s">
        <v>42</v>
      </c>
      <c r="C119" s="3"/>
      <c r="D119" s="3">
        <v>561</v>
      </c>
      <c r="E119" s="39">
        <v>1.85</v>
      </c>
      <c r="F119" s="17" t="str">
        <f>VLOOKUP($D119,Lookup!$B$2:$E$223,2,FALSE)</f>
        <v>Caitlin Mulligan</v>
      </c>
      <c r="G119" s="4" t="str">
        <f>VLOOKUP($D119,Lookup!$B$2:$E$223,4,FALSE)</f>
        <v>South London Harriers</v>
      </c>
      <c r="H119" s="4" t="str">
        <f>VLOOKUP($D119,Lookup!$B$2:$E$223,3,FALSE)</f>
        <v>U11</v>
      </c>
      <c r="I119" t="str">
        <f t="shared" si="2"/>
        <v/>
      </c>
      <c r="J119" s="9"/>
    </row>
    <row r="120" spans="1:10" x14ac:dyDescent="0.3">
      <c r="A120" s="3" t="s">
        <v>58</v>
      </c>
      <c r="B120" s="7" t="s">
        <v>42</v>
      </c>
      <c r="C120" s="7"/>
      <c r="D120" s="3">
        <v>507</v>
      </c>
      <c r="E120" s="39">
        <v>2.94</v>
      </c>
      <c r="F120" s="17" t="str">
        <f>VLOOKUP($D120,Lookup!$B$2:$E$223,2,FALSE)</f>
        <v>Ella-Jade Wilson</v>
      </c>
      <c r="G120" s="4" t="str">
        <f>VLOOKUP($D120,Lookup!$B$2:$E$223,4,FALSE)</f>
        <v>Croydon Harriers</v>
      </c>
      <c r="H120" s="4" t="str">
        <f>VLOOKUP($D120,Lookup!$B$2:$E$223,3,FALSE)</f>
        <v>U11</v>
      </c>
      <c r="I120" t="str">
        <f t="shared" si="2"/>
        <v/>
      </c>
    </row>
    <row r="121" spans="1:10" x14ac:dyDescent="0.3">
      <c r="A121" s="3" t="s">
        <v>58</v>
      </c>
      <c r="B121" s="7" t="s">
        <v>42</v>
      </c>
      <c r="C121" s="7"/>
      <c r="D121" s="3">
        <v>202</v>
      </c>
      <c r="E121" s="39">
        <v>3.19</v>
      </c>
      <c r="F121" s="17" t="str">
        <f>VLOOKUP($D121,Lookup!$B$2:$E$223,2,FALSE)</f>
        <v>Blanka Domsdodi</v>
      </c>
      <c r="G121" s="4" t="str">
        <f>VLOOKUP($D121,Lookup!$B$2:$E$223,4,FALSE)</f>
        <v>Hercules Wimbledon</v>
      </c>
      <c r="H121" s="4" t="str">
        <f>VLOOKUP($D121,Lookup!$B$2:$E$223,3,FALSE)</f>
        <v>U11</v>
      </c>
      <c r="I121" t="str">
        <f t="shared" si="2"/>
        <v/>
      </c>
    </row>
    <row r="122" spans="1:10" x14ac:dyDescent="0.3">
      <c r="A122" s="3" t="s">
        <v>58</v>
      </c>
      <c r="B122" s="7" t="s">
        <v>42</v>
      </c>
      <c r="C122" s="7"/>
      <c r="D122" s="3">
        <v>201</v>
      </c>
      <c r="E122" s="39">
        <v>2.21</v>
      </c>
      <c r="F122" s="17" t="str">
        <f>VLOOKUP($D122,Lookup!$B$2:$E$223,2,FALSE)</f>
        <v>Tara Oliver</v>
      </c>
      <c r="G122" s="4" t="str">
        <f>VLOOKUP($D122,Lookup!$B$2:$E$223,4,FALSE)</f>
        <v>Hercules Wimbledon</v>
      </c>
      <c r="H122" s="4" t="str">
        <f>VLOOKUP($D122,Lookup!$B$2:$E$223,3,FALSE)</f>
        <v>U11</v>
      </c>
      <c r="I122" t="str">
        <f t="shared" si="2"/>
        <v/>
      </c>
    </row>
    <row r="123" spans="1:10" x14ac:dyDescent="0.3">
      <c r="A123" s="3" t="s">
        <v>58</v>
      </c>
      <c r="B123" s="7" t="s">
        <v>42</v>
      </c>
      <c r="C123" s="7"/>
      <c r="D123" s="3">
        <v>251</v>
      </c>
      <c r="E123" s="39">
        <v>2.89</v>
      </c>
      <c r="F123" s="17" t="str">
        <f>VLOOKUP($D123,Lookup!$B$2:$E$223,2,FALSE)</f>
        <v>AVA ABEL</v>
      </c>
      <c r="G123" s="4" t="str">
        <f>VLOOKUP($D123,Lookup!$B$2:$E$223,4,FALSE)</f>
        <v>Herne Hill</v>
      </c>
      <c r="H123" s="4" t="str">
        <f>VLOOKUP($D123,Lookup!$B$2:$E$223,3,FALSE)</f>
        <v>U11</v>
      </c>
      <c r="I123" t="str">
        <f t="shared" si="2"/>
        <v/>
      </c>
    </row>
    <row r="124" spans="1:10" x14ac:dyDescent="0.3">
      <c r="A124" s="3" t="s">
        <v>58</v>
      </c>
      <c r="B124" s="7" t="s">
        <v>42</v>
      </c>
      <c r="C124" s="7"/>
      <c r="D124" s="3">
        <v>303</v>
      </c>
      <c r="E124" s="39">
        <v>2.57</v>
      </c>
      <c r="F124" s="17" t="str">
        <f>VLOOKUP($D124,Lookup!$B$2:$E$223,2,FALSE)</f>
        <v>Thea Singleton</v>
      </c>
      <c r="G124" s="4" t="str">
        <f>VLOOKUP($D124,Lookup!$B$2:$E$223,4,FALSE)</f>
        <v>Kingston &amp; Poly</v>
      </c>
      <c r="H124" s="4" t="str">
        <f>VLOOKUP($D124,Lookup!$B$2:$E$223,3,FALSE)</f>
        <v>U11</v>
      </c>
      <c r="I124" t="str">
        <f t="shared" si="2"/>
        <v/>
      </c>
    </row>
    <row r="125" spans="1:10" x14ac:dyDescent="0.3">
      <c r="A125" s="3" t="s">
        <v>58</v>
      </c>
      <c r="B125" s="7" t="s">
        <v>42</v>
      </c>
      <c r="C125" s="7"/>
      <c r="D125" s="3">
        <v>302</v>
      </c>
      <c r="E125" s="39">
        <v>2.36</v>
      </c>
      <c r="F125" s="17" t="str">
        <f>VLOOKUP($D125,Lookup!$B$2:$E$223,2,FALSE)</f>
        <v>Jess Irwin</v>
      </c>
      <c r="G125" s="4" t="str">
        <f>VLOOKUP($D125,Lookup!$B$2:$E$223,4,FALSE)</f>
        <v>Kingston &amp; Poly</v>
      </c>
      <c r="H125" s="4" t="str">
        <f>VLOOKUP($D125,Lookup!$B$2:$E$223,3,FALSE)</f>
        <v>U11</v>
      </c>
      <c r="I125" t="str">
        <f t="shared" si="2"/>
        <v/>
      </c>
    </row>
    <row r="126" spans="1:10" x14ac:dyDescent="0.3">
      <c r="A126" s="3" t="s">
        <v>58</v>
      </c>
      <c r="B126" s="7" t="s">
        <v>42</v>
      </c>
      <c r="C126" s="7"/>
      <c r="D126" s="3">
        <v>314</v>
      </c>
      <c r="E126" s="39">
        <v>2.8</v>
      </c>
      <c r="F126" s="17" t="str">
        <f>VLOOKUP($D126,Lookup!$B$2:$E$223,2,FALSE)</f>
        <v>Polly Bright</v>
      </c>
      <c r="G126" s="4" t="str">
        <f>VLOOKUP($D126,Lookup!$B$2:$E$223,4,FALSE)</f>
        <v>Kingston &amp; Poly</v>
      </c>
      <c r="H126" s="4" t="str">
        <f>VLOOKUP($D126,Lookup!$B$2:$E$223,3,FALSE)</f>
        <v>U11</v>
      </c>
      <c r="I126" t="str">
        <f t="shared" si="2"/>
        <v/>
      </c>
    </row>
    <row r="127" spans="1:10" x14ac:dyDescent="0.3">
      <c r="A127" s="3" t="s">
        <v>58</v>
      </c>
      <c r="B127" s="7" t="s">
        <v>42</v>
      </c>
      <c r="C127" s="7"/>
      <c r="D127" s="3">
        <v>556</v>
      </c>
      <c r="E127" s="39">
        <v>2.57</v>
      </c>
      <c r="F127" s="17" t="str">
        <f>VLOOKUP($D127,Lookup!$B$2:$E$223,2,FALSE)</f>
        <v>Anna Jones</v>
      </c>
      <c r="G127" s="4" t="str">
        <f>VLOOKUP($D127,Lookup!$B$2:$E$223,4,FALSE)</f>
        <v>South London Harriers</v>
      </c>
      <c r="H127" s="4" t="str">
        <f>VLOOKUP($D127,Lookup!$B$2:$E$223,3,FALSE)</f>
        <v>U11</v>
      </c>
      <c r="I127" t="str">
        <f t="shared" si="2"/>
        <v/>
      </c>
    </row>
    <row r="128" spans="1:10" x14ac:dyDescent="0.3">
      <c r="A128" s="3" t="s">
        <v>58</v>
      </c>
      <c r="B128" s="7" t="s">
        <v>42</v>
      </c>
      <c r="C128" s="7"/>
      <c r="D128" s="3">
        <v>151</v>
      </c>
      <c r="E128" s="39">
        <v>2.39</v>
      </c>
      <c r="F128" s="17" t="str">
        <f>VLOOKUP($D128,Lookup!$B$2:$E$223,2,FALSE)</f>
        <v>ROSIE GARDINER</v>
      </c>
      <c r="G128" s="4" t="str">
        <f>VLOOKUP($D128,Lookup!$B$2:$E$223,4,FALSE)</f>
        <v>Epsom &amp; Ewell</v>
      </c>
      <c r="H128" s="4" t="str">
        <f>VLOOKUP($D128,Lookup!$B$2:$E$223,3,FALSE)</f>
        <v>U11</v>
      </c>
      <c r="I128" t="str">
        <f t="shared" si="2"/>
        <v/>
      </c>
    </row>
    <row r="129" spans="1:9" x14ac:dyDescent="0.3">
      <c r="A129" s="3" t="s">
        <v>58</v>
      </c>
      <c r="B129" s="7" t="s">
        <v>42</v>
      </c>
      <c r="C129" s="7"/>
      <c r="D129" s="3">
        <v>153</v>
      </c>
      <c r="E129" s="39">
        <v>2.4500000000000002</v>
      </c>
      <c r="F129" s="17" t="str">
        <f>VLOOKUP($D129,Lookup!$B$2:$E$223,2,FALSE)</f>
        <v>MEGAN HERRETT</v>
      </c>
      <c r="G129" s="4" t="str">
        <f>VLOOKUP($D129,Lookup!$B$2:$E$223,4,FALSE)</f>
        <v>Epsom &amp; Ewell</v>
      </c>
      <c r="H129" s="4" t="str">
        <f>VLOOKUP($D129,Lookup!$B$2:$E$223,3,FALSE)</f>
        <v>U11</v>
      </c>
      <c r="I129" t="str">
        <f t="shared" si="2"/>
        <v/>
      </c>
    </row>
    <row r="130" spans="1:9" x14ac:dyDescent="0.3">
      <c r="A130" s="3" t="s">
        <v>58</v>
      </c>
      <c r="B130" s="7" t="s">
        <v>42</v>
      </c>
      <c r="C130" s="7"/>
      <c r="D130" s="3">
        <v>152</v>
      </c>
      <c r="E130" s="39">
        <v>2.2200000000000002</v>
      </c>
      <c r="F130" s="17" t="str">
        <f>VLOOKUP($D130,Lookup!$B$2:$E$223,2,FALSE)</f>
        <v>GEORGINA HERRETT</v>
      </c>
      <c r="G130" s="4" t="str">
        <f>VLOOKUP($D130,Lookup!$B$2:$E$223,4,FALSE)</f>
        <v>Epsom &amp; Ewell</v>
      </c>
      <c r="H130" s="4" t="str">
        <f>VLOOKUP($D130,Lookup!$B$2:$E$223,3,FALSE)</f>
        <v>U11</v>
      </c>
      <c r="I130" t="str">
        <f t="shared" si="2"/>
        <v/>
      </c>
    </row>
    <row r="131" spans="1:9" x14ac:dyDescent="0.3">
      <c r="A131" s="3" t="s">
        <v>58</v>
      </c>
      <c r="B131" s="7" t="s">
        <v>42</v>
      </c>
      <c r="C131" s="7"/>
      <c r="D131" s="3">
        <v>503</v>
      </c>
      <c r="E131" s="39">
        <v>1.91</v>
      </c>
      <c r="F131" s="17" t="str">
        <f>VLOOKUP($D131,Lookup!$B$2:$E$223,2,FALSE)</f>
        <v>Alison Mbuyi</v>
      </c>
      <c r="G131" s="4" t="str">
        <f>VLOOKUP($D131,Lookup!$B$2:$E$223,4,FALSE)</f>
        <v>Croydon Harriers</v>
      </c>
      <c r="H131" s="4" t="str">
        <f>VLOOKUP($D131,Lookup!$B$2:$E$223,3,FALSE)</f>
        <v>U11</v>
      </c>
      <c r="I131" t="str">
        <f t="shared" si="2"/>
        <v/>
      </c>
    </row>
    <row r="132" spans="1:9" x14ac:dyDescent="0.3">
      <c r="A132" s="3" t="s">
        <v>58</v>
      </c>
      <c r="B132" s="7" t="s">
        <v>42</v>
      </c>
      <c r="C132" s="7"/>
      <c r="D132" s="3">
        <v>352</v>
      </c>
      <c r="E132" s="39">
        <v>2.78</v>
      </c>
      <c r="F132" s="17" t="str">
        <f>VLOOKUP($D132,Lookup!$B$2:$E$223,2,FALSE)</f>
        <v xml:space="preserve">Raquel Perez Troche </v>
      </c>
      <c r="G132" s="4" t="str">
        <f>VLOOKUP($D132,Lookup!$B$2:$E$223,4,FALSE)</f>
        <v>Sutton &amp; District</v>
      </c>
      <c r="H132" s="4" t="str">
        <f>VLOOKUP($D132,Lookup!$B$2:$E$223,3,FALSE)</f>
        <v>U11</v>
      </c>
      <c r="I132" t="str">
        <f t="shared" si="2"/>
        <v/>
      </c>
    </row>
    <row r="133" spans="1:9" x14ac:dyDescent="0.3">
      <c r="A133" s="3" t="s">
        <v>58</v>
      </c>
      <c r="B133" s="7" t="s">
        <v>42</v>
      </c>
      <c r="C133" s="7"/>
      <c r="D133" s="3">
        <v>154</v>
      </c>
      <c r="E133" s="39">
        <v>2.35</v>
      </c>
      <c r="F133" s="17" t="str">
        <f>VLOOKUP($D133,Lookup!$B$2:$E$223,2,FALSE)</f>
        <v>SYLVIE COLEMAN</v>
      </c>
      <c r="G133" s="4" t="str">
        <f>VLOOKUP($D133,Lookup!$B$2:$E$223,4,FALSE)</f>
        <v>Epsom &amp; Ewell</v>
      </c>
      <c r="H133" s="4" t="str">
        <f>VLOOKUP($D133,Lookup!$B$2:$E$223,3,FALSE)</f>
        <v>U11</v>
      </c>
      <c r="I133" t="str">
        <f t="shared" si="2"/>
        <v/>
      </c>
    </row>
    <row r="134" spans="1:9" x14ac:dyDescent="0.3">
      <c r="A134" s="3" t="s">
        <v>58</v>
      </c>
      <c r="B134" s="7" t="s">
        <v>21</v>
      </c>
      <c r="C134" s="7"/>
      <c r="D134" s="3">
        <v>52</v>
      </c>
      <c r="E134" s="39">
        <v>3.22</v>
      </c>
      <c r="F134" s="17" t="str">
        <f>VLOOKUP($D134,Lookup!$B$2:$E$223,2,FALSE)</f>
        <v>Alyssa GILLIES</v>
      </c>
      <c r="G134" s="4" t="str">
        <f>VLOOKUP($D134,Lookup!$B$2:$E$223,4,FALSE)</f>
        <v>Guildford &amp; Godalming</v>
      </c>
      <c r="H134" s="4" t="str">
        <f>VLOOKUP($D134,Lookup!$B$2:$E$223,3,FALSE)</f>
        <v>U13</v>
      </c>
      <c r="I134" t="str">
        <f t="shared" si="2"/>
        <v/>
      </c>
    </row>
    <row r="135" spans="1:9" x14ac:dyDescent="0.3">
      <c r="A135" s="3" t="s">
        <v>58</v>
      </c>
      <c r="B135" s="7" t="s">
        <v>21</v>
      </c>
      <c r="C135" s="7"/>
      <c r="D135" s="3">
        <v>55</v>
      </c>
      <c r="E135" s="39">
        <v>3.47</v>
      </c>
      <c r="F135" s="17" t="str">
        <f>VLOOKUP($D135,Lookup!$B$2:$E$223,2,FALSE)</f>
        <v>Sofia WOOD</v>
      </c>
      <c r="G135" s="4" t="str">
        <f>VLOOKUP($D135,Lookup!$B$2:$E$223,4,FALSE)</f>
        <v>Guildford &amp; Godalming</v>
      </c>
      <c r="H135" s="4" t="str">
        <f>VLOOKUP($D135,Lookup!$B$2:$E$223,3,FALSE)</f>
        <v>U13</v>
      </c>
      <c r="I135" t="str">
        <f t="shared" si="2"/>
        <v/>
      </c>
    </row>
    <row r="136" spans="1:9" x14ac:dyDescent="0.3">
      <c r="A136" s="3" t="s">
        <v>58</v>
      </c>
      <c r="B136" s="7" t="s">
        <v>21</v>
      </c>
      <c r="C136" s="7"/>
      <c r="D136" s="3">
        <v>64</v>
      </c>
      <c r="E136" s="39">
        <v>3.45</v>
      </c>
      <c r="F136" s="17" t="str">
        <f>VLOOKUP($D136,Lookup!$B$2:$E$223,2,FALSE)</f>
        <v>Rebecca MILNER</v>
      </c>
      <c r="G136" s="4" t="str">
        <f>VLOOKUP($D136,Lookup!$B$2:$E$223,4,FALSE)</f>
        <v>Guildford &amp; Godalming</v>
      </c>
      <c r="H136" s="4" t="str">
        <f>VLOOKUP($D136,Lookup!$B$2:$E$223,3,FALSE)</f>
        <v>U13</v>
      </c>
      <c r="I136" t="str">
        <f t="shared" si="2"/>
        <v/>
      </c>
    </row>
    <row r="137" spans="1:9" x14ac:dyDescent="0.3">
      <c r="A137" s="3" t="s">
        <v>58</v>
      </c>
      <c r="B137" s="7" t="s">
        <v>21</v>
      </c>
      <c r="C137" s="7"/>
      <c r="D137" s="3">
        <v>259</v>
      </c>
      <c r="E137" s="39">
        <v>3.38</v>
      </c>
      <c r="F137" s="17" t="str">
        <f>VLOOKUP($D137,Lookup!$B$2:$E$223,2,FALSE)</f>
        <v>ALESSIA MANNA</v>
      </c>
      <c r="G137" s="4" t="str">
        <f>VLOOKUP($D137,Lookup!$B$2:$E$223,4,FALSE)</f>
        <v>Herne Hill</v>
      </c>
      <c r="H137" s="4" t="str">
        <f>VLOOKUP($D137,Lookup!$B$2:$E$223,3,FALSE)</f>
        <v>U13</v>
      </c>
      <c r="I137" t="str">
        <f t="shared" si="2"/>
        <v/>
      </c>
    </row>
    <row r="138" spans="1:9" x14ac:dyDescent="0.3">
      <c r="A138" s="3" t="s">
        <v>58</v>
      </c>
      <c r="B138" s="7" t="s">
        <v>21</v>
      </c>
      <c r="C138" s="7"/>
      <c r="D138" s="3">
        <v>51</v>
      </c>
      <c r="E138" s="39">
        <v>4.25</v>
      </c>
      <c r="F138" s="17" t="str">
        <f>VLOOKUP($D138,Lookup!$B$2:$E$223,2,FALSE)</f>
        <v>Emily SHERLOCK</v>
      </c>
      <c r="G138" s="4" t="str">
        <f>VLOOKUP($D138,Lookup!$B$2:$E$223,4,FALSE)</f>
        <v>Guildford &amp; Godalming</v>
      </c>
      <c r="H138" s="4" t="str">
        <f>VLOOKUP($D138,Lookup!$B$2:$E$223,3,FALSE)</f>
        <v>U13</v>
      </c>
      <c r="I138" t="str">
        <f t="shared" si="2"/>
        <v/>
      </c>
    </row>
    <row r="139" spans="1:9" x14ac:dyDescent="0.3">
      <c r="A139" s="3" t="s">
        <v>58</v>
      </c>
      <c r="B139" s="7" t="s">
        <v>21</v>
      </c>
      <c r="C139" s="7"/>
      <c r="D139" s="3">
        <v>207</v>
      </c>
      <c r="E139" s="39">
        <v>2.5</v>
      </c>
      <c r="F139" s="17" t="str">
        <f>VLOOKUP($D139,Lookup!$B$2:$E$223,2,FALSE)</f>
        <v>Iliana Turbin</v>
      </c>
      <c r="G139" s="4" t="str">
        <f>VLOOKUP($D139,Lookup!$B$2:$E$223,4,FALSE)</f>
        <v>Hercules Wimbledon</v>
      </c>
      <c r="H139" s="4" t="str">
        <f>VLOOKUP($D139,Lookup!$B$2:$E$223,3,FALSE)</f>
        <v>U13</v>
      </c>
      <c r="I139" t="str">
        <f t="shared" si="2"/>
        <v/>
      </c>
    </row>
    <row r="140" spans="1:9" x14ac:dyDescent="0.3">
      <c r="A140" s="3" t="s">
        <v>58</v>
      </c>
      <c r="B140" s="7" t="s">
        <v>21</v>
      </c>
      <c r="C140" s="7"/>
      <c r="D140" s="3">
        <v>160</v>
      </c>
      <c r="E140" s="39">
        <v>2.58</v>
      </c>
      <c r="F140" s="17" t="str">
        <f>VLOOKUP($D140,Lookup!$B$2:$E$223,2,FALSE)</f>
        <v>AMELIA POCOCK</v>
      </c>
      <c r="G140" s="4" t="str">
        <f>VLOOKUP($D140,Lookup!$B$2:$E$223,4,FALSE)</f>
        <v>Epsom &amp; Ewell</v>
      </c>
      <c r="H140" s="4" t="str">
        <f>VLOOKUP($D140,Lookup!$B$2:$E$223,3,FALSE)</f>
        <v>U13</v>
      </c>
      <c r="I140" t="str">
        <f t="shared" ref="I140:I203" si="3">IF(B140&lt;&gt;H140,"ERROR","")</f>
        <v/>
      </c>
    </row>
    <row r="141" spans="1:9" x14ac:dyDescent="0.3">
      <c r="A141" s="3" t="s">
        <v>58</v>
      </c>
      <c r="B141" s="7" t="s">
        <v>21</v>
      </c>
      <c r="C141" s="7"/>
      <c r="D141" s="3">
        <v>308</v>
      </c>
      <c r="E141" s="39">
        <v>3.19</v>
      </c>
      <c r="F141" s="17" t="str">
        <f>VLOOKUP($D141,Lookup!$B$2:$E$223,2,FALSE)</f>
        <v>Bea Simpson</v>
      </c>
      <c r="G141" s="4" t="str">
        <f>VLOOKUP($D141,Lookup!$B$2:$E$223,4,FALSE)</f>
        <v>Kingston &amp; Poly</v>
      </c>
      <c r="H141" s="4" t="str">
        <f>VLOOKUP($D141,Lookup!$B$2:$E$223,3,FALSE)</f>
        <v>U13</v>
      </c>
      <c r="I141" t="str">
        <f t="shared" si="3"/>
        <v/>
      </c>
    </row>
    <row r="142" spans="1:9" x14ac:dyDescent="0.3">
      <c r="A142" s="3" t="s">
        <v>58</v>
      </c>
      <c r="B142" s="7" t="s">
        <v>21</v>
      </c>
      <c r="C142" s="7"/>
      <c r="D142" s="3">
        <v>204</v>
      </c>
      <c r="E142" s="39">
        <v>3.36</v>
      </c>
      <c r="F142" s="17" t="str">
        <f>VLOOKUP($D142,Lookup!$B$2:$E$223,2,FALSE)</f>
        <v>Freia Harper-Tee</v>
      </c>
      <c r="G142" s="4" t="str">
        <f>VLOOKUP($D142,Lookup!$B$2:$E$223,4,FALSE)</f>
        <v>Hercules Wimbledon</v>
      </c>
      <c r="H142" s="4" t="str">
        <f>VLOOKUP($D142,Lookup!$B$2:$E$223,3,FALSE)</f>
        <v>U13</v>
      </c>
      <c r="I142" t="str">
        <f t="shared" si="3"/>
        <v/>
      </c>
    </row>
    <row r="143" spans="1:9" x14ac:dyDescent="0.3">
      <c r="A143" s="3" t="s">
        <v>58</v>
      </c>
      <c r="B143" s="7" t="s">
        <v>21</v>
      </c>
      <c r="C143" s="7"/>
      <c r="D143" s="3">
        <v>459</v>
      </c>
      <c r="E143" s="39">
        <v>3.37</v>
      </c>
      <c r="F143" s="17" t="str">
        <f>VLOOKUP($D143,Lookup!$B$2:$E$223,2,FALSE)</f>
        <v>Isabelle Stevens</v>
      </c>
      <c r="G143" s="4" t="str">
        <f>VLOOKUP($D143,Lookup!$B$2:$E$223,4,FALSE)</f>
        <v>Reigate Priory</v>
      </c>
      <c r="H143" s="4" t="str">
        <f>VLOOKUP($D143,Lookup!$B$2:$E$223,3,FALSE)</f>
        <v>U13</v>
      </c>
      <c r="I143" t="str">
        <f t="shared" si="3"/>
        <v/>
      </c>
    </row>
    <row r="144" spans="1:9" x14ac:dyDescent="0.3">
      <c r="A144" s="3" t="s">
        <v>58</v>
      </c>
      <c r="B144" s="7" t="s">
        <v>21</v>
      </c>
      <c r="C144" s="7"/>
      <c r="D144" s="3">
        <v>161</v>
      </c>
      <c r="E144" s="39">
        <v>3.45</v>
      </c>
      <c r="F144" s="17" t="str">
        <f>VLOOKUP($D144,Lookup!$B$2:$E$223,2,FALSE)</f>
        <v>EMILY RICHARDSON</v>
      </c>
      <c r="G144" s="4" t="str">
        <f>VLOOKUP($D144,Lookup!$B$2:$E$223,4,FALSE)</f>
        <v>Epsom &amp; Ewell</v>
      </c>
      <c r="H144" s="4" t="str">
        <f>VLOOKUP($D144,Lookup!$B$2:$E$223,3,FALSE)</f>
        <v>U13</v>
      </c>
      <c r="I144" t="str">
        <f t="shared" si="3"/>
        <v/>
      </c>
    </row>
    <row r="145" spans="1:10" x14ac:dyDescent="0.3">
      <c r="A145" s="3" t="s">
        <v>58</v>
      </c>
      <c r="B145" s="7" t="s">
        <v>21</v>
      </c>
      <c r="C145" s="7"/>
      <c r="D145" s="3">
        <v>66</v>
      </c>
      <c r="E145" s="39">
        <v>3.43</v>
      </c>
      <c r="F145" s="17" t="str">
        <f>VLOOKUP($D145,Lookup!$B$2:$E$223,2,FALSE)</f>
        <v>Jamie SIMONS</v>
      </c>
      <c r="G145" s="4" t="str">
        <f>VLOOKUP($D145,Lookup!$B$2:$E$223,4,FALSE)</f>
        <v>Guildford &amp; Godalming</v>
      </c>
      <c r="H145" s="4" t="str">
        <f>VLOOKUP($D145,Lookup!$B$2:$E$223,3,FALSE)</f>
        <v>U13</v>
      </c>
      <c r="I145" t="str">
        <f t="shared" si="3"/>
        <v/>
      </c>
    </row>
    <row r="146" spans="1:10" x14ac:dyDescent="0.3">
      <c r="A146" s="3" t="s">
        <v>58</v>
      </c>
      <c r="B146" s="7" t="s">
        <v>21</v>
      </c>
      <c r="C146" s="7"/>
      <c r="D146" s="3">
        <v>306</v>
      </c>
      <c r="E146" s="39">
        <v>2.98</v>
      </c>
      <c r="F146" s="17" t="str">
        <f>VLOOKUP($D146,Lookup!$B$2:$E$223,2,FALSE)</f>
        <v>Eilidh Leishman</v>
      </c>
      <c r="G146" s="4" t="str">
        <f>VLOOKUP($D146,Lookup!$B$2:$E$223,4,FALSE)</f>
        <v>Kingston &amp; Poly</v>
      </c>
      <c r="H146" s="4" t="str">
        <f>VLOOKUP($D146,Lookup!$B$2:$E$223,3,FALSE)</f>
        <v>U13</v>
      </c>
      <c r="I146" t="str">
        <f t="shared" si="3"/>
        <v/>
      </c>
    </row>
    <row r="147" spans="1:10" x14ac:dyDescent="0.3">
      <c r="A147" s="3" t="s">
        <v>58</v>
      </c>
      <c r="B147" s="7" t="s">
        <v>21</v>
      </c>
      <c r="C147" s="7"/>
      <c r="D147" s="3">
        <v>65</v>
      </c>
      <c r="E147" s="39">
        <v>3.25</v>
      </c>
      <c r="F147" s="17" t="str">
        <f>VLOOKUP($D147,Lookup!$B$2:$E$223,2,FALSE)</f>
        <v>Zara WRIGHT</v>
      </c>
      <c r="G147" s="4" t="str">
        <f>VLOOKUP($D147,Lookup!$B$2:$E$223,4,FALSE)</f>
        <v>Guildford &amp; Godalming</v>
      </c>
      <c r="H147" s="4" t="str">
        <f>VLOOKUP($D147,Lookup!$B$2:$E$223,3,FALSE)</f>
        <v>U13</v>
      </c>
      <c r="I147" t="str">
        <f t="shared" si="3"/>
        <v/>
      </c>
    </row>
    <row r="148" spans="1:10" x14ac:dyDescent="0.3">
      <c r="A148" s="3" t="s">
        <v>58</v>
      </c>
      <c r="B148" s="7" t="s">
        <v>21</v>
      </c>
      <c r="C148" s="7"/>
      <c r="D148" s="3">
        <v>63</v>
      </c>
      <c r="E148" s="39">
        <v>2.79</v>
      </c>
      <c r="F148" s="17" t="str">
        <f>VLOOKUP($D148,Lookup!$B$2:$E$223,2,FALSE)</f>
        <v>Grace BOSIGER</v>
      </c>
      <c r="G148" s="4" t="str">
        <f>VLOOKUP($D148,Lookup!$B$2:$E$223,4,FALSE)</f>
        <v>Guildford &amp; Godalming</v>
      </c>
      <c r="H148" s="4" t="str">
        <f>VLOOKUP($D148,Lookup!$B$2:$E$223,3,FALSE)</f>
        <v>U13</v>
      </c>
      <c r="I148" t="str">
        <f t="shared" si="3"/>
        <v/>
      </c>
    </row>
    <row r="149" spans="1:10" x14ac:dyDescent="0.3">
      <c r="A149" s="3" t="s">
        <v>58</v>
      </c>
      <c r="B149" s="7" t="s">
        <v>21</v>
      </c>
      <c r="C149" s="7"/>
      <c r="D149" s="3">
        <v>354</v>
      </c>
      <c r="E149" s="39">
        <v>3.25</v>
      </c>
      <c r="F149" s="17" t="str">
        <f>VLOOKUP($D149,Lookup!$B$2:$E$223,2,FALSE)</f>
        <v xml:space="preserve">Elisa Manna </v>
      </c>
      <c r="G149" s="4" t="str">
        <f>VLOOKUP($D149,Lookup!$B$2:$E$223,4,FALSE)</f>
        <v>Sutton &amp; District</v>
      </c>
      <c r="H149" s="4" t="str">
        <f>VLOOKUP($D149,Lookup!$B$2:$E$223,3,FALSE)</f>
        <v>U13</v>
      </c>
      <c r="I149" t="str">
        <f t="shared" si="3"/>
        <v/>
      </c>
    </row>
    <row r="150" spans="1:10" x14ac:dyDescent="0.3">
      <c r="A150" s="3" t="s">
        <v>58</v>
      </c>
      <c r="B150" s="7" t="s">
        <v>21</v>
      </c>
      <c r="C150" s="7"/>
      <c r="D150" s="3">
        <v>158</v>
      </c>
      <c r="E150" s="39">
        <v>3.22</v>
      </c>
      <c r="F150" s="17" t="str">
        <f>VLOOKUP($D150,Lookup!$B$2:$E$223,2,FALSE)</f>
        <v>EVIE BOLAND</v>
      </c>
      <c r="G150" s="4" t="str">
        <f>VLOOKUP($D150,Lookup!$B$2:$E$223,4,FALSE)</f>
        <v>Epsom &amp; Ewell</v>
      </c>
      <c r="H150" s="4" t="str">
        <f>VLOOKUP($D150,Lookup!$B$2:$E$223,3,FALSE)</f>
        <v>U13</v>
      </c>
      <c r="I150" t="str">
        <f t="shared" si="3"/>
        <v/>
      </c>
    </row>
    <row r="151" spans="1:10" x14ac:dyDescent="0.3">
      <c r="A151" s="3" t="s">
        <v>58</v>
      </c>
      <c r="B151" s="7" t="s">
        <v>21</v>
      </c>
      <c r="C151" s="7"/>
      <c r="D151" s="3">
        <v>368</v>
      </c>
      <c r="E151" s="39">
        <v>2.96</v>
      </c>
      <c r="F151" s="17" t="str">
        <f>VLOOKUP($D151,Lookup!$B$2:$E$223,2,FALSE)</f>
        <v>Aliyyah Oshodi</v>
      </c>
      <c r="G151" s="4" t="str">
        <f>VLOOKUP($D151,Lookup!$B$2:$E$223,4,FALSE)</f>
        <v>Sutton &amp; District</v>
      </c>
      <c r="H151" s="4" t="str">
        <f>VLOOKUP($D151,Lookup!$B$2:$E$223,3,FALSE)</f>
        <v>U13</v>
      </c>
      <c r="I151" t="str">
        <f t="shared" si="3"/>
        <v/>
      </c>
    </row>
    <row r="152" spans="1:10" x14ac:dyDescent="0.3">
      <c r="A152" s="3" t="s">
        <v>58</v>
      </c>
      <c r="B152" s="7" t="s">
        <v>21</v>
      </c>
      <c r="C152" s="7"/>
      <c r="D152" s="3">
        <v>261</v>
      </c>
      <c r="E152" s="39">
        <v>3.34</v>
      </c>
      <c r="F152" s="17" t="str">
        <f>VLOOKUP($D152,Lookup!$B$2:$E$223,2,FALSE)</f>
        <v>LEILA RORIEGUEZ ANOOPA</v>
      </c>
      <c r="G152" s="4" t="str">
        <f>VLOOKUP($D152,Lookup!$B$2:$E$223,4,FALSE)</f>
        <v>Herne Hill</v>
      </c>
      <c r="H152" s="4" t="str">
        <f>VLOOKUP($D152,Lookup!$B$2:$E$223,3,FALSE)</f>
        <v>U13</v>
      </c>
      <c r="I152" t="str">
        <f t="shared" si="3"/>
        <v/>
      </c>
    </row>
    <row r="153" spans="1:10" x14ac:dyDescent="0.3">
      <c r="A153" s="3" t="s">
        <v>58</v>
      </c>
      <c r="B153" s="7" t="s">
        <v>21</v>
      </c>
      <c r="C153" s="7"/>
      <c r="D153" s="3">
        <v>281</v>
      </c>
      <c r="E153" s="39">
        <v>2.4900000000000002</v>
      </c>
      <c r="F153" s="17" t="str">
        <f>VLOOKUP($D153,Lookup!$B$2:$E$223,2,FALSE)</f>
        <v>Amelia A</v>
      </c>
      <c r="G153" s="4" t="str">
        <f>VLOOKUP($D153,Lookup!$B$2:$E$223,4,FALSE)</f>
        <v>Herne Hill</v>
      </c>
      <c r="H153" s="4" t="str">
        <f>VLOOKUP($D153,Lookup!$B$2:$E$223,3,FALSE)</f>
        <v>U13</v>
      </c>
      <c r="I153" t="str">
        <f t="shared" si="3"/>
        <v/>
      </c>
    </row>
    <row r="154" spans="1:10" x14ac:dyDescent="0.3">
      <c r="A154" s="3" t="s">
        <v>58</v>
      </c>
      <c r="B154" s="7" t="s">
        <v>21</v>
      </c>
      <c r="C154" s="7"/>
      <c r="D154" s="3">
        <v>164</v>
      </c>
      <c r="E154" s="39">
        <v>2.42</v>
      </c>
      <c r="F154" s="17" t="str">
        <f>VLOOKUP($D154,Lookup!$B$2:$E$223,2,FALSE)</f>
        <v>AMY KERSHAW</v>
      </c>
      <c r="G154" s="4" t="str">
        <f>VLOOKUP($D154,Lookup!$B$2:$E$223,4,FALSE)</f>
        <v>Epsom &amp; Ewell</v>
      </c>
      <c r="H154" s="4" t="str">
        <f>VLOOKUP($D154,Lookup!$B$2:$E$223,3,FALSE)</f>
        <v>U13</v>
      </c>
      <c r="I154" t="str">
        <f t="shared" si="3"/>
        <v/>
      </c>
      <c r="J154" s="10"/>
    </row>
    <row r="155" spans="1:10" x14ac:dyDescent="0.3">
      <c r="A155" s="3" t="s">
        <v>58</v>
      </c>
      <c r="B155" s="7" t="s">
        <v>21</v>
      </c>
      <c r="C155" s="7"/>
      <c r="D155" s="3">
        <v>155</v>
      </c>
      <c r="E155" s="39">
        <v>2.74</v>
      </c>
      <c r="F155" s="17" t="str">
        <f>VLOOKUP($D155,Lookup!$B$2:$E$223,2,FALSE)</f>
        <v>BEINI WU</v>
      </c>
      <c r="G155" s="4" t="str">
        <f>VLOOKUP($D155,Lookup!$B$2:$E$223,4,FALSE)</f>
        <v>Epsom &amp; Ewell</v>
      </c>
      <c r="H155" s="4" t="str">
        <f>VLOOKUP($D155,Lookup!$B$2:$E$223,3,FALSE)</f>
        <v>U13</v>
      </c>
      <c r="I155" t="str">
        <f t="shared" si="3"/>
        <v/>
      </c>
    </row>
    <row r="156" spans="1:10" x14ac:dyDescent="0.3">
      <c r="A156" s="3" t="s">
        <v>58</v>
      </c>
      <c r="B156" s="7" t="s">
        <v>21</v>
      </c>
      <c r="C156" s="7"/>
      <c r="D156" s="3">
        <v>163</v>
      </c>
      <c r="E156" s="39">
        <v>3.5</v>
      </c>
      <c r="F156" s="17" t="str">
        <f>VLOOKUP($D156,Lookup!$B$2:$E$223,2,FALSE)</f>
        <v>CHARLOTTE COLEMAN</v>
      </c>
      <c r="G156" s="4" t="str">
        <f>VLOOKUP($D156,Lookup!$B$2:$E$223,4,FALSE)</f>
        <v>Epsom &amp; Ewell</v>
      </c>
      <c r="H156" s="4" t="str">
        <f>VLOOKUP($D156,Lookup!$B$2:$E$223,3,FALSE)</f>
        <v>U13</v>
      </c>
      <c r="I156" t="str">
        <f t="shared" si="3"/>
        <v/>
      </c>
    </row>
    <row r="157" spans="1:10" x14ac:dyDescent="0.3">
      <c r="A157" s="3" t="s">
        <v>58</v>
      </c>
      <c r="B157" s="7" t="s">
        <v>21</v>
      </c>
      <c r="C157" s="3"/>
      <c r="D157" s="3">
        <v>551</v>
      </c>
      <c r="E157" s="39">
        <v>2.73</v>
      </c>
      <c r="F157" s="17" t="str">
        <f>VLOOKUP($D157,Lookup!$B$2:$E$223,2,FALSE)</f>
        <v>Lara Jone</v>
      </c>
      <c r="G157" s="4" t="str">
        <f>VLOOKUP($D157,Lookup!$B$2:$E$223,4,FALSE)</f>
        <v>South London Harriers</v>
      </c>
      <c r="H157" s="4" t="str">
        <f>VLOOKUP($D157,Lookup!$B$2:$E$223,3,FALSE)</f>
        <v>U13</v>
      </c>
      <c r="I157" t="str">
        <f t="shared" si="3"/>
        <v/>
      </c>
    </row>
    <row r="158" spans="1:10" x14ac:dyDescent="0.3">
      <c r="A158" s="7" t="s">
        <v>58</v>
      </c>
      <c r="B158" s="7" t="s">
        <v>31</v>
      </c>
      <c r="C158" s="7"/>
      <c r="D158" s="7">
        <v>175</v>
      </c>
      <c r="E158" s="39">
        <v>4.18</v>
      </c>
      <c r="F158" s="17" t="str">
        <f>VLOOKUP($D158,Lookup!$B$2:$E$223,2,FALSE)</f>
        <v>EMILY PEARSON</v>
      </c>
      <c r="G158" s="4" t="str">
        <f>VLOOKUP($D158,Lookup!$B$2:$E$223,4,FALSE)</f>
        <v>Epsom &amp; Ewell</v>
      </c>
      <c r="H158" s="4" t="str">
        <f>VLOOKUP($D158,Lookup!$B$2:$E$223,3,FALSE)</f>
        <v>U15</v>
      </c>
      <c r="I158" t="str">
        <f t="shared" si="3"/>
        <v/>
      </c>
    </row>
    <row r="159" spans="1:10" x14ac:dyDescent="0.3">
      <c r="A159" s="7" t="s">
        <v>58</v>
      </c>
      <c r="B159" s="7" t="s">
        <v>31</v>
      </c>
      <c r="C159" s="7"/>
      <c r="D159" s="7">
        <v>366</v>
      </c>
      <c r="E159" s="39">
        <v>3.22</v>
      </c>
      <c r="F159" s="17" t="str">
        <f>VLOOKUP($D159,Lookup!$B$2:$E$223,2,FALSE)</f>
        <v>Angelica Kirby</v>
      </c>
      <c r="G159" s="4" t="str">
        <f>VLOOKUP($D159,Lookup!$B$2:$E$223,4,FALSE)</f>
        <v>Sutton &amp; District</v>
      </c>
      <c r="H159" s="4" t="str">
        <f>VLOOKUP($D159,Lookup!$B$2:$E$223,3,FALSE)</f>
        <v>U15</v>
      </c>
      <c r="I159" t="str">
        <f t="shared" si="3"/>
        <v/>
      </c>
    </row>
    <row r="160" spans="1:10" x14ac:dyDescent="0.3">
      <c r="A160" s="7" t="s">
        <v>58</v>
      </c>
      <c r="B160" s="7" t="s">
        <v>31</v>
      </c>
      <c r="C160" s="7"/>
      <c r="D160" s="7">
        <v>227</v>
      </c>
      <c r="E160" s="39">
        <v>3.59</v>
      </c>
      <c r="F160" s="17" t="str">
        <f>VLOOKUP($D160,Lookup!$B$2:$E$223,2,FALSE)</f>
        <v>Josie Hughes</v>
      </c>
      <c r="G160" s="4" t="str">
        <f>VLOOKUP($D160,Lookup!$B$2:$E$223,4,FALSE)</f>
        <v>Hercules Wimbledon</v>
      </c>
      <c r="H160" s="4" t="str">
        <f>VLOOKUP($D160,Lookup!$B$2:$E$223,3,FALSE)</f>
        <v>U15</v>
      </c>
      <c r="I160" t="str">
        <f t="shared" si="3"/>
        <v/>
      </c>
    </row>
    <row r="161" spans="1:10" x14ac:dyDescent="0.3">
      <c r="A161" s="7" t="s">
        <v>58</v>
      </c>
      <c r="B161" s="7" t="s">
        <v>31</v>
      </c>
      <c r="C161" s="7"/>
      <c r="D161" s="7">
        <v>309</v>
      </c>
      <c r="E161" s="39">
        <v>3.48</v>
      </c>
      <c r="F161" s="17" t="str">
        <f>VLOOKUP($D161,Lookup!$B$2:$E$223,2,FALSE)</f>
        <v>Zoe Brown</v>
      </c>
      <c r="G161" s="4" t="str">
        <f>VLOOKUP($D161,Lookup!$B$2:$E$223,4,FALSE)</f>
        <v>Kingston &amp; Poly</v>
      </c>
      <c r="H161" s="4" t="str">
        <f>VLOOKUP($D161,Lookup!$B$2:$E$223,3,FALSE)</f>
        <v>U15</v>
      </c>
      <c r="I161" t="str">
        <f t="shared" si="3"/>
        <v/>
      </c>
    </row>
    <row r="162" spans="1:10" x14ac:dyDescent="0.3">
      <c r="A162" s="7" t="s">
        <v>58</v>
      </c>
      <c r="B162" s="7" t="s">
        <v>31</v>
      </c>
      <c r="C162" s="7"/>
      <c r="D162" s="7">
        <v>312</v>
      </c>
      <c r="E162" s="39">
        <v>3.98</v>
      </c>
      <c r="F162" s="17" t="str">
        <f>VLOOKUP($D162,Lookup!$B$2:$E$223,2,FALSE)</f>
        <v>Esme Ellen Taylor</v>
      </c>
      <c r="G162" s="4" t="str">
        <f>VLOOKUP($D162,Lookup!$B$2:$E$223,4,FALSE)</f>
        <v>Kingston &amp; Poly</v>
      </c>
      <c r="H162" s="4" t="str">
        <f>VLOOKUP($D162,Lookup!$B$2:$E$223,3,FALSE)</f>
        <v>U15</v>
      </c>
      <c r="I162" t="str">
        <f t="shared" si="3"/>
        <v/>
      </c>
    </row>
    <row r="163" spans="1:10" x14ac:dyDescent="0.3">
      <c r="A163" s="7" t="s">
        <v>58</v>
      </c>
      <c r="B163" s="7" t="s">
        <v>31</v>
      </c>
      <c r="C163" s="3"/>
      <c r="D163" s="7">
        <v>273</v>
      </c>
      <c r="E163" s="39">
        <v>3.62</v>
      </c>
      <c r="F163" s="17" t="str">
        <f>VLOOKUP($D163,Lookup!$B$2:$E$223,2,FALSE)</f>
        <v>LILY KITTO</v>
      </c>
      <c r="G163" s="4" t="str">
        <f>VLOOKUP($D163,Lookup!$B$2:$E$223,4,FALSE)</f>
        <v>Herne Hill</v>
      </c>
      <c r="H163" s="4" t="str">
        <f>VLOOKUP($D163,Lookup!$B$2:$E$223,3,FALSE)</f>
        <v>U15</v>
      </c>
      <c r="I163" t="str">
        <f t="shared" si="3"/>
        <v/>
      </c>
      <c r="J163" s="5"/>
    </row>
    <row r="164" spans="1:10" x14ac:dyDescent="0.3">
      <c r="A164" s="7" t="s">
        <v>58</v>
      </c>
      <c r="B164" s="7" t="s">
        <v>31</v>
      </c>
      <c r="C164" s="3"/>
      <c r="D164" s="7">
        <v>267</v>
      </c>
      <c r="E164" s="39">
        <v>3.15</v>
      </c>
      <c r="F164" s="17" t="str">
        <f>VLOOKUP($D164,Lookup!$B$2:$E$223,2,FALSE)</f>
        <v>ALEX CLIFF</v>
      </c>
      <c r="G164" s="4" t="str">
        <f>VLOOKUP($D164,Lookup!$B$2:$E$223,4,FALSE)</f>
        <v>Herne Hill</v>
      </c>
      <c r="H164" s="4" t="str">
        <f>VLOOKUP($D164,Lookup!$B$2:$E$223,3,FALSE)</f>
        <v>U15</v>
      </c>
      <c r="I164" t="str">
        <f t="shared" si="3"/>
        <v/>
      </c>
      <c r="J164" s="5"/>
    </row>
    <row r="165" spans="1:10" x14ac:dyDescent="0.3">
      <c r="A165" s="7" t="s">
        <v>58</v>
      </c>
      <c r="B165" s="7" t="s">
        <v>31</v>
      </c>
      <c r="C165" s="3"/>
      <c r="D165" s="7">
        <v>362</v>
      </c>
      <c r="E165" s="39">
        <v>3.74</v>
      </c>
      <c r="F165" s="17" t="str">
        <f>VLOOKUP($D165,Lookup!$B$2:$E$223,2,FALSE)</f>
        <v xml:space="preserve">Sophia Barry </v>
      </c>
      <c r="G165" s="4" t="str">
        <f>VLOOKUP($D165,Lookup!$B$2:$E$223,4,FALSE)</f>
        <v>Sutton &amp; District</v>
      </c>
      <c r="H165" s="4" t="str">
        <f>VLOOKUP($D165,Lookup!$B$2:$E$223,3,FALSE)</f>
        <v>U15</v>
      </c>
      <c r="I165" t="str">
        <f t="shared" si="3"/>
        <v/>
      </c>
      <c r="J165" s="5"/>
    </row>
    <row r="166" spans="1:10" x14ac:dyDescent="0.3">
      <c r="A166" s="7" t="s">
        <v>228</v>
      </c>
      <c r="B166" s="7" t="s">
        <v>42</v>
      </c>
      <c r="C166" s="3"/>
      <c r="D166" s="7">
        <v>255</v>
      </c>
      <c r="E166" s="38">
        <v>1.4189814814814814E-3</v>
      </c>
      <c r="F166" s="17" t="str">
        <f>VLOOKUP($D166,Lookup!$B$2:$E$223,2,FALSE)</f>
        <v>MAI CROLL MENSAH</v>
      </c>
      <c r="G166" s="4" t="str">
        <f>VLOOKUP($D166,Lookup!$B$2:$E$223,4,FALSE)</f>
        <v>Herne Hill</v>
      </c>
      <c r="H166" s="4" t="str">
        <f>VLOOKUP($D166,Lookup!$B$2:$E$223,3,FALSE)</f>
        <v>U11</v>
      </c>
      <c r="I166" t="str">
        <f t="shared" si="3"/>
        <v/>
      </c>
    </row>
    <row r="167" spans="1:10" x14ac:dyDescent="0.3">
      <c r="A167" s="7" t="s">
        <v>228</v>
      </c>
      <c r="B167" s="7" t="s">
        <v>42</v>
      </c>
      <c r="C167" s="3"/>
      <c r="D167" s="3">
        <v>202</v>
      </c>
      <c r="E167" s="38">
        <v>1.4282407407407406E-3</v>
      </c>
      <c r="F167" s="17" t="str">
        <f>VLOOKUP($D167,Lookup!$B$2:$E$223,2,FALSE)</f>
        <v>Blanka Domsdodi</v>
      </c>
      <c r="G167" s="4" t="str">
        <f>VLOOKUP($D167,Lookup!$B$2:$E$223,4,FALSE)</f>
        <v>Hercules Wimbledon</v>
      </c>
      <c r="H167" s="4" t="str">
        <f>VLOOKUP($D167,Lookup!$B$2:$E$223,3,FALSE)</f>
        <v>U11</v>
      </c>
      <c r="I167" t="str">
        <f t="shared" si="3"/>
        <v/>
      </c>
    </row>
    <row r="168" spans="1:10" x14ac:dyDescent="0.3">
      <c r="A168" s="7" t="s">
        <v>228</v>
      </c>
      <c r="B168" s="7" t="s">
        <v>42</v>
      </c>
      <c r="C168" s="7"/>
      <c r="D168" s="3">
        <v>201</v>
      </c>
      <c r="E168" s="38">
        <v>1.5046296296296294E-3</v>
      </c>
      <c r="F168" s="17" t="str">
        <f>VLOOKUP($D168,Lookup!$B$2:$E$223,2,FALSE)</f>
        <v>Tara Oliver</v>
      </c>
      <c r="G168" s="4" t="str">
        <f>VLOOKUP($D168,Lookup!$B$2:$E$223,4,FALSE)</f>
        <v>Hercules Wimbledon</v>
      </c>
      <c r="H168" s="4" t="str">
        <f>VLOOKUP($D168,Lookup!$B$2:$E$223,3,FALSE)</f>
        <v>U11</v>
      </c>
      <c r="I168" t="str">
        <f t="shared" si="3"/>
        <v/>
      </c>
    </row>
    <row r="169" spans="1:10" x14ac:dyDescent="0.3">
      <c r="A169" s="7" t="s">
        <v>228</v>
      </c>
      <c r="B169" s="7" t="s">
        <v>42</v>
      </c>
      <c r="C169" s="7"/>
      <c r="D169" s="3">
        <v>454</v>
      </c>
      <c r="E169" s="38">
        <v>1.5138888888888891E-3</v>
      </c>
      <c r="F169" s="17" t="str">
        <f>VLOOKUP($D169,Lookup!$B$2:$E$223,2,FALSE)</f>
        <v>Freya Else</v>
      </c>
      <c r="G169" s="4" t="str">
        <f>VLOOKUP($D169,Lookup!$B$2:$E$223,4,FALSE)</f>
        <v>Reigate Priory</v>
      </c>
      <c r="H169" s="4" t="str">
        <f>VLOOKUP($D169,Lookup!$B$2:$E$223,3,FALSE)</f>
        <v>U11</v>
      </c>
      <c r="I169" t="str">
        <f t="shared" si="3"/>
        <v/>
      </c>
    </row>
    <row r="170" spans="1:10" x14ac:dyDescent="0.3">
      <c r="A170" s="7" t="s">
        <v>228</v>
      </c>
      <c r="B170" s="7" t="s">
        <v>42</v>
      </c>
      <c r="C170" s="7"/>
      <c r="D170" s="3">
        <v>501</v>
      </c>
      <c r="E170" s="38">
        <v>1.5347222222222223E-3</v>
      </c>
      <c r="F170" s="17" t="str">
        <f>VLOOKUP($D170,Lookup!$B$2:$E$223,2,FALSE)</f>
        <v>Saria Scott-Kurti</v>
      </c>
      <c r="G170" s="4" t="str">
        <f>VLOOKUP($D170,Lookup!$B$2:$E$223,4,FALSE)</f>
        <v>Croydon Harriers</v>
      </c>
      <c r="H170" s="4" t="str">
        <f>VLOOKUP($D170,Lookup!$B$2:$E$223,3,FALSE)</f>
        <v>U11</v>
      </c>
      <c r="I170" t="str">
        <f t="shared" si="3"/>
        <v/>
      </c>
      <c r="J170" s="9"/>
    </row>
    <row r="171" spans="1:10" x14ac:dyDescent="0.3">
      <c r="A171" s="7" t="s">
        <v>228</v>
      </c>
      <c r="B171" s="7" t="s">
        <v>42</v>
      </c>
      <c r="C171" s="7"/>
      <c r="D171" s="3">
        <v>152</v>
      </c>
      <c r="E171" s="38">
        <v>1.5370370370370371E-3</v>
      </c>
      <c r="F171" s="17" t="str">
        <f>VLOOKUP($D171,Lookup!$B$2:$E$223,2,FALSE)</f>
        <v>GEORGINA HERRETT</v>
      </c>
      <c r="G171" s="4" t="str">
        <f>VLOOKUP($D171,Lookup!$B$2:$E$223,4,FALSE)</f>
        <v>Epsom &amp; Ewell</v>
      </c>
      <c r="H171" s="4" t="str">
        <f>VLOOKUP($D171,Lookup!$B$2:$E$223,3,FALSE)</f>
        <v>U11</v>
      </c>
      <c r="I171" t="str">
        <f t="shared" si="3"/>
        <v/>
      </c>
    </row>
    <row r="172" spans="1:10" x14ac:dyDescent="0.3">
      <c r="A172" s="7" t="s">
        <v>228</v>
      </c>
      <c r="B172" s="7" t="s">
        <v>42</v>
      </c>
      <c r="C172" s="7"/>
      <c r="D172" s="3">
        <v>153</v>
      </c>
      <c r="E172" s="38">
        <v>1.540509259259259E-3</v>
      </c>
      <c r="F172" s="17" t="str">
        <f>VLOOKUP($D172,Lookup!$B$2:$E$223,2,FALSE)</f>
        <v>MEGAN HERRETT</v>
      </c>
      <c r="G172" s="4" t="str">
        <f>VLOOKUP($D172,Lookup!$B$2:$E$223,4,FALSE)</f>
        <v>Epsom &amp; Ewell</v>
      </c>
      <c r="H172" s="4" t="str">
        <f>VLOOKUP($D172,Lookup!$B$2:$E$223,3,FALSE)</f>
        <v>U11</v>
      </c>
      <c r="I172" t="str">
        <f t="shared" si="3"/>
        <v/>
      </c>
    </row>
    <row r="173" spans="1:10" x14ac:dyDescent="0.3">
      <c r="A173" s="7" t="s">
        <v>228</v>
      </c>
      <c r="B173" s="7" t="s">
        <v>42</v>
      </c>
      <c r="C173" s="7"/>
      <c r="D173" s="3">
        <v>507</v>
      </c>
      <c r="E173" s="38">
        <v>1.5682870370370371E-3</v>
      </c>
      <c r="F173" s="17" t="str">
        <f>VLOOKUP($D173,Lookup!$B$2:$E$223,2,FALSE)</f>
        <v>Ella-Jade Wilson</v>
      </c>
      <c r="G173" s="4" t="str">
        <f>VLOOKUP($D173,Lookup!$B$2:$E$223,4,FALSE)</f>
        <v>Croydon Harriers</v>
      </c>
      <c r="H173" s="4" t="str">
        <f>VLOOKUP($D173,Lookup!$B$2:$E$223,3,FALSE)</f>
        <v>U11</v>
      </c>
      <c r="I173" t="str">
        <f t="shared" si="3"/>
        <v/>
      </c>
    </row>
    <row r="174" spans="1:10" x14ac:dyDescent="0.3">
      <c r="A174" s="7" t="s">
        <v>228</v>
      </c>
      <c r="B174" s="7" t="s">
        <v>42</v>
      </c>
      <c r="C174" s="7"/>
      <c r="D174" s="3">
        <v>455</v>
      </c>
      <c r="E174" s="38">
        <v>1.5706018518518519E-3</v>
      </c>
      <c r="F174" s="17" t="str">
        <f>VLOOKUP($D174,Lookup!$B$2:$E$223,2,FALSE)</f>
        <v>Gracie Shade</v>
      </c>
      <c r="G174" s="4" t="str">
        <f>VLOOKUP($D174,Lookup!$B$2:$E$223,4,FALSE)</f>
        <v>Reigate Priory</v>
      </c>
      <c r="H174" s="4" t="str">
        <f>VLOOKUP($D174,Lookup!$B$2:$E$223,3,FALSE)</f>
        <v>U11</v>
      </c>
      <c r="I174" t="str">
        <f t="shared" si="3"/>
        <v/>
      </c>
    </row>
    <row r="175" spans="1:10" x14ac:dyDescent="0.3">
      <c r="A175" s="7" t="s">
        <v>228</v>
      </c>
      <c r="B175" s="7" t="s">
        <v>42</v>
      </c>
      <c r="C175" s="7"/>
      <c r="D175" s="3">
        <v>183</v>
      </c>
      <c r="E175" s="38">
        <v>1.6562499999999997E-3</v>
      </c>
      <c r="F175" s="17" t="str">
        <f>VLOOKUP($D175,Lookup!$B$2:$E$223,2,FALSE)</f>
        <v>Caitlin Herman</v>
      </c>
      <c r="G175" s="4" t="str">
        <f>VLOOKUP($D175,Lookup!$B$2:$E$223,4,FALSE)</f>
        <v>Epsom &amp; Ewell</v>
      </c>
      <c r="H175" s="4" t="str">
        <f>VLOOKUP($D175,Lookup!$B$2:$E$223,3,FALSE)</f>
        <v>U11</v>
      </c>
      <c r="I175" t="str">
        <f t="shared" si="3"/>
        <v/>
      </c>
    </row>
    <row r="176" spans="1:10" x14ac:dyDescent="0.3">
      <c r="A176" s="7" t="s">
        <v>228</v>
      </c>
      <c r="B176" s="7" t="s">
        <v>42</v>
      </c>
      <c r="C176" s="7"/>
      <c r="D176" s="3">
        <v>301</v>
      </c>
      <c r="E176" s="38">
        <v>1.6562499999999997E-3</v>
      </c>
      <c r="F176" s="17" t="str">
        <f>VLOOKUP($D176,Lookup!$B$2:$E$223,2,FALSE)</f>
        <v>Amy Germond</v>
      </c>
      <c r="G176" s="4" t="str">
        <f>VLOOKUP($D176,Lookup!$B$2:$E$223,4,FALSE)</f>
        <v>Kingston &amp; Poly</v>
      </c>
      <c r="H176" s="4" t="str">
        <f>VLOOKUP($D176,Lookup!$B$2:$E$223,3,FALSE)</f>
        <v>U11</v>
      </c>
      <c r="I176" t="str">
        <f t="shared" si="3"/>
        <v/>
      </c>
    </row>
    <row r="177" spans="1:10" x14ac:dyDescent="0.3">
      <c r="A177" s="7" t="s">
        <v>228</v>
      </c>
      <c r="B177" s="7" t="s">
        <v>42</v>
      </c>
      <c r="C177" s="7"/>
      <c r="D177" s="3">
        <v>303</v>
      </c>
      <c r="E177" s="38">
        <v>1.7037037037037036E-3</v>
      </c>
      <c r="F177" s="17" t="str">
        <f>VLOOKUP($D177,Lookup!$B$2:$E$223,2,FALSE)</f>
        <v>Thea Singleton</v>
      </c>
      <c r="G177" s="4" t="str">
        <f>VLOOKUP($D177,Lookup!$B$2:$E$223,4,FALSE)</f>
        <v>Kingston &amp; Poly</v>
      </c>
      <c r="H177" s="4" t="str">
        <f>VLOOKUP($D177,Lookup!$B$2:$E$223,3,FALSE)</f>
        <v>U11</v>
      </c>
      <c r="I177" t="str">
        <f t="shared" si="3"/>
        <v/>
      </c>
    </row>
    <row r="178" spans="1:10" x14ac:dyDescent="0.3">
      <c r="A178" s="7" t="s">
        <v>228</v>
      </c>
      <c r="B178" s="7" t="s">
        <v>42</v>
      </c>
      <c r="C178" s="7"/>
      <c r="D178" s="7">
        <v>505</v>
      </c>
      <c r="E178" s="38">
        <v>1.9131944444444446E-3</v>
      </c>
      <c r="F178" s="17" t="str">
        <f>VLOOKUP($D178,Lookup!$B$2:$E$223,2,FALSE)</f>
        <v>Zoe Siu</v>
      </c>
      <c r="G178" s="4" t="str">
        <f>VLOOKUP($D178,Lookup!$B$2:$E$223,4,FALSE)</f>
        <v>Croydon Harriers</v>
      </c>
      <c r="H178" s="4" t="str">
        <f>VLOOKUP($D178,Lookup!$B$2:$E$223,3,FALSE)</f>
        <v>U11</v>
      </c>
      <c r="I178" t="str">
        <f t="shared" si="3"/>
        <v/>
      </c>
    </row>
    <row r="179" spans="1:10" x14ac:dyDescent="0.3">
      <c r="A179" s="7" t="s">
        <v>228</v>
      </c>
      <c r="B179" s="7" t="s">
        <v>42</v>
      </c>
      <c r="C179" s="7"/>
      <c r="D179" s="3">
        <v>254</v>
      </c>
      <c r="E179" s="38">
        <v>1.4097222222222221E-3</v>
      </c>
      <c r="F179" s="17" t="str">
        <f>VLOOKUP($D179,Lookup!$B$2:$E$223,2,FALSE)</f>
        <v>ISOBEL MCLENNAN</v>
      </c>
      <c r="G179" s="4" t="str">
        <f>VLOOKUP($D179,Lookup!$B$2:$E$223,4,FALSE)</f>
        <v>Herne Hill</v>
      </c>
      <c r="H179" s="4" t="str">
        <f>VLOOKUP($D179,Lookup!$B$2:$E$223,3,FALSE)</f>
        <v>U11</v>
      </c>
      <c r="I179" t="str">
        <f t="shared" si="3"/>
        <v/>
      </c>
    </row>
    <row r="180" spans="1:10" x14ac:dyDescent="0.3">
      <c r="A180" s="7" t="s">
        <v>228</v>
      </c>
      <c r="B180" s="7" t="s">
        <v>42</v>
      </c>
      <c r="C180" s="3"/>
      <c r="D180" s="3">
        <v>560</v>
      </c>
      <c r="E180" s="38">
        <v>1.425925925925926E-3</v>
      </c>
      <c r="F180" s="17" t="str">
        <f>VLOOKUP($D180,Lookup!$B$2:$E$223,2,FALSE)</f>
        <v>Lola Tomassi</v>
      </c>
      <c r="G180" s="4" t="str">
        <f>VLOOKUP($D180,Lookup!$B$2:$E$223,4,FALSE)</f>
        <v>South London Harriers</v>
      </c>
      <c r="H180" s="4" t="str">
        <f>VLOOKUP($D180,Lookup!$B$2:$E$223,3,FALSE)</f>
        <v>U11</v>
      </c>
      <c r="I180" t="str">
        <f t="shared" si="3"/>
        <v/>
      </c>
    </row>
    <row r="181" spans="1:10" x14ac:dyDescent="0.3">
      <c r="A181" s="7" t="s">
        <v>228</v>
      </c>
      <c r="B181" s="7" t="s">
        <v>42</v>
      </c>
      <c r="C181" s="3"/>
      <c r="D181" s="3">
        <v>557</v>
      </c>
      <c r="E181" s="38">
        <v>1.4340277777777778E-3</v>
      </c>
      <c r="F181" s="17" t="str">
        <f>VLOOKUP($D181,Lookup!$B$2:$E$223,2,FALSE)</f>
        <v>Gabriella Booth</v>
      </c>
      <c r="G181" s="4" t="str">
        <f>VLOOKUP($D181,Lookup!$B$2:$E$223,4,FALSE)</f>
        <v>South London Harriers</v>
      </c>
      <c r="H181" s="4" t="str">
        <f>VLOOKUP($D181,Lookup!$B$2:$E$223,3,FALSE)</f>
        <v>U11</v>
      </c>
      <c r="I181" t="str">
        <f t="shared" si="3"/>
        <v/>
      </c>
    </row>
    <row r="182" spans="1:10" x14ac:dyDescent="0.3">
      <c r="A182" s="7" t="s">
        <v>228</v>
      </c>
      <c r="B182" s="7" t="s">
        <v>42</v>
      </c>
      <c r="C182" s="3"/>
      <c r="D182" s="3">
        <v>313</v>
      </c>
      <c r="E182" s="38">
        <v>1.4641203703703706E-3</v>
      </c>
      <c r="F182" s="17" t="str">
        <f>VLOOKUP($D182,Lookup!$B$2:$E$223,2,FALSE)</f>
        <v>Alana Garrard</v>
      </c>
      <c r="G182" s="4" t="str">
        <f>VLOOKUP($D182,Lookup!$B$2:$E$223,4,FALSE)</f>
        <v>Kingston &amp; Poly</v>
      </c>
      <c r="H182" s="4" t="str">
        <f>VLOOKUP($D182,Lookup!$B$2:$E$223,3,FALSE)</f>
        <v>U11</v>
      </c>
      <c r="I182" t="str">
        <f t="shared" si="3"/>
        <v/>
      </c>
    </row>
    <row r="183" spans="1:10" x14ac:dyDescent="0.3">
      <c r="A183" s="7" t="s">
        <v>228</v>
      </c>
      <c r="B183" s="7" t="s">
        <v>42</v>
      </c>
      <c r="C183" s="3"/>
      <c r="D183" s="3">
        <v>2</v>
      </c>
      <c r="E183" s="38">
        <v>1.4849537037037036E-3</v>
      </c>
      <c r="F183" s="17" t="str">
        <f>VLOOKUP($D183,Lookup!$B$2:$E$223,2,FALSE)</f>
        <v>ISABLEE COSTIN</v>
      </c>
      <c r="G183" s="4" t="str">
        <f>VLOOKUP($D183,Lookup!$B$2:$E$223,4,FALSE)</f>
        <v>Holland Sports</v>
      </c>
      <c r="H183" s="4" t="str">
        <f>VLOOKUP($D183,Lookup!$B$2:$E$223,3,FALSE)</f>
        <v>U11</v>
      </c>
      <c r="I183" t="str">
        <f t="shared" si="3"/>
        <v/>
      </c>
      <c r="J183" s="9"/>
    </row>
    <row r="184" spans="1:10" x14ac:dyDescent="0.3">
      <c r="A184" s="7" t="s">
        <v>228</v>
      </c>
      <c r="B184" s="7" t="s">
        <v>42</v>
      </c>
      <c r="C184" s="7"/>
      <c r="D184" s="3">
        <v>251</v>
      </c>
      <c r="E184" s="38">
        <v>1.5034722222222222E-3</v>
      </c>
      <c r="F184" s="17" t="str">
        <f>VLOOKUP($D184,Lookup!$B$2:$E$223,2,FALSE)</f>
        <v>AVA ABEL</v>
      </c>
      <c r="G184" s="4" t="str">
        <f>VLOOKUP($D184,Lookup!$B$2:$E$223,4,FALSE)</f>
        <v>Herne Hill</v>
      </c>
      <c r="H184" s="4" t="str">
        <f>VLOOKUP($D184,Lookup!$B$2:$E$223,3,FALSE)</f>
        <v>U11</v>
      </c>
      <c r="I184" t="str">
        <f t="shared" si="3"/>
        <v/>
      </c>
    </row>
    <row r="185" spans="1:10" x14ac:dyDescent="0.3">
      <c r="A185" s="7" t="s">
        <v>228</v>
      </c>
      <c r="B185" s="7" t="s">
        <v>42</v>
      </c>
      <c r="C185" s="7"/>
      <c r="D185" s="3">
        <v>556</v>
      </c>
      <c r="E185" s="38">
        <v>1.5752314814814815E-3</v>
      </c>
      <c r="F185" s="17" t="str">
        <f>VLOOKUP($D185,Lookup!$B$2:$E$223,2,FALSE)</f>
        <v>Anna Jones</v>
      </c>
      <c r="G185" s="4" t="str">
        <f>VLOOKUP($D185,Lookup!$B$2:$E$223,4,FALSE)</f>
        <v>South London Harriers</v>
      </c>
      <c r="H185" s="4" t="str">
        <f>VLOOKUP($D185,Lookup!$B$2:$E$223,3,FALSE)</f>
        <v>U11</v>
      </c>
      <c r="I185" t="str">
        <f t="shared" si="3"/>
        <v/>
      </c>
    </row>
    <row r="186" spans="1:10" x14ac:dyDescent="0.3">
      <c r="A186" s="7" t="s">
        <v>228</v>
      </c>
      <c r="B186" s="7" t="s">
        <v>42</v>
      </c>
      <c r="C186" s="7"/>
      <c r="D186" s="3">
        <v>561</v>
      </c>
      <c r="E186" s="38">
        <v>1.5891203703703701E-3</v>
      </c>
      <c r="F186" s="17" t="str">
        <f>VLOOKUP($D186,Lookup!$B$2:$E$223,2,FALSE)</f>
        <v>Caitlin Mulligan</v>
      </c>
      <c r="G186" s="4" t="str">
        <f>VLOOKUP($D186,Lookup!$B$2:$E$223,4,FALSE)</f>
        <v>South London Harriers</v>
      </c>
      <c r="H186" s="4" t="str">
        <f>VLOOKUP($D186,Lookup!$B$2:$E$223,3,FALSE)</f>
        <v>U11</v>
      </c>
      <c r="I186" t="str">
        <f t="shared" si="3"/>
        <v/>
      </c>
    </row>
    <row r="187" spans="1:10" x14ac:dyDescent="0.3">
      <c r="A187" s="7" t="s">
        <v>228</v>
      </c>
      <c r="B187" s="7" t="s">
        <v>42</v>
      </c>
      <c r="C187" s="7"/>
      <c r="D187" s="3">
        <v>566</v>
      </c>
      <c r="E187" s="38">
        <v>1.5949074074074075E-3</v>
      </c>
      <c r="F187" s="17" t="str">
        <f>VLOOKUP($D187,Lookup!$B$2:$E$223,2,FALSE)</f>
        <v>Amy Little</v>
      </c>
      <c r="G187" s="4" t="str">
        <f>VLOOKUP($D187,Lookup!$B$2:$E$223,4,FALSE)</f>
        <v>South London Harriers</v>
      </c>
      <c r="H187" s="4" t="str">
        <f>VLOOKUP($D187,Lookup!$B$2:$E$223,3,FALSE)</f>
        <v>U11</v>
      </c>
      <c r="I187" t="str">
        <f t="shared" si="3"/>
        <v/>
      </c>
    </row>
    <row r="188" spans="1:10" x14ac:dyDescent="0.3">
      <c r="A188" s="7" t="s">
        <v>228</v>
      </c>
      <c r="B188" s="7" t="s">
        <v>42</v>
      </c>
      <c r="C188" s="7"/>
      <c r="D188" s="3">
        <v>505</v>
      </c>
      <c r="E188" s="38">
        <v>1.6377314814814815E-3</v>
      </c>
      <c r="F188" s="17" t="str">
        <f>VLOOKUP($D188,Lookup!$B$2:$E$223,2,FALSE)</f>
        <v>Zoe Siu</v>
      </c>
      <c r="G188" s="4" t="str">
        <f>VLOOKUP($D188,Lookup!$B$2:$E$223,4,FALSE)</f>
        <v>Croydon Harriers</v>
      </c>
      <c r="H188" s="4" t="str">
        <f>VLOOKUP($D188,Lookup!$B$2:$E$223,3,FALSE)</f>
        <v>U11</v>
      </c>
      <c r="I188" t="str">
        <f t="shared" si="3"/>
        <v/>
      </c>
    </row>
    <row r="189" spans="1:10" x14ac:dyDescent="0.3">
      <c r="A189" s="7" t="s">
        <v>228</v>
      </c>
      <c r="B189" s="7" t="s">
        <v>42</v>
      </c>
      <c r="C189" s="7"/>
      <c r="D189" s="3">
        <v>451</v>
      </c>
      <c r="E189" s="38">
        <v>1.6585648148148148E-3</v>
      </c>
      <c r="F189" s="17" t="str">
        <f>VLOOKUP($D189,Lookup!$B$2:$E$223,2,FALSE)</f>
        <v xml:space="preserve">Amelie Potter </v>
      </c>
      <c r="G189" s="4" t="str">
        <f>VLOOKUP($D189,Lookup!$B$2:$E$223,4,FALSE)</f>
        <v>Reigate Priory</v>
      </c>
      <c r="H189" s="4" t="str">
        <f>VLOOKUP($D189,Lookup!$B$2:$E$223,3,FALSE)</f>
        <v>U11</v>
      </c>
      <c r="I189" t="str">
        <f t="shared" si="3"/>
        <v/>
      </c>
    </row>
    <row r="190" spans="1:10" x14ac:dyDescent="0.3">
      <c r="A190" s="7" t="s">
        <v>228</v>
      </c>
      <c r="B190" s="7" t="s">
        <v>42</v>
      </c>
      <c r="C190" s="7"/>
      <c r="D190" s="3">
        <v>558</v>
      </c>
      <c r="E190" s="38">
        <v>1.6921296296296296E-3</v>
      </c>
      <c r="F190" s="17" t="str">
        <f>VLOOKUP($D190,Lookup!$B$2:$E$223,2,FALSE)</f>
        <v>Imogen Sone</v>
      </c>
      <c r="G190" s="4" t="str">
        <f>VLOOKUP($D190,Lookup!$B$2:$E$223,4,FALSE)</f>
        <v>South London Harriers</v>
      </c>
      <c r="H190" s="4" t="str">
        <f>VLOOKUP($D190,Lookup!$B$2:$E$223,3,FALSE)</f>
        <v>U11</v>
      </c>
      <c r="I190" t="str">
        <f t="shared" si="3"/>
        <v/>
      </c>
    </row>
    <row r="191" spans="1:10" x14ac:dyDescent="0.3">
      <c r="A191" s="7" t="s">
        <v>228</v>
      </c>
      <c r="B191" s="7" t="s">
        <v>42</v>
      </c>
      <c r="C191" s="7"/>
      <c r="D191" s="3">
        <v>154</v>
      </c>
      <c r="E191" s="38">
        <v>1.761574074074074E-3</v>
      </c>
      <c r="F191" s="17" t="str">
        <f>VLOOKUP($D191,Lookup!$B$2:$E$223,2,FALSE)</f>
        <v>SYLVIE COLEMAN</v>
      </c>
      <c r="G191" s="4" t="str">
        <f>VLOOKUP($D191,Lookup!$B$2:$E$223,4,FALSE)</f>
        <v>Epsom &amp; Ewell</v>
      </c>
      <c r="H191" s="4" t="str">
        <f>VLOOKUP($D191,Lookup!$B$2:$E$223,3,FALSE)</f>
        <v>U11</v>
      </c>
      <c r="I191" t="str">
        <f t="shared" si="3"/>
        <v/>
      </c>
    </row>
    <row r="192" spans="1:10" x14ac:dyDescent="0.3">
      <c r="A192" s="3" t="s">
        <v>227</v>
      </c>
      <c r="B192" s="7" t="s">
        <v>39</v>
      </c>
      <c r="C192" s="7"/>
      <c r="D192" s="3">
        <v>181</v>
      </c>
      <c r="E192" s="38">
        <v>3.9548611111111113E-3</v>
      </c>
      <c r="F192" s="17" t="str">
        <f>VLOOKUP($D192,Lookup!$B$2:$E$223,2,FALSE)</f>
        <v>Darcey Mitchell</v>
      </c>
      <c r="G192" s="4" t="str">
        <f>VLOOKUP($D192,Lookup!$B$2:$E$223,4,FALSE)</f>
        <v>Epsom &amp; Ewell</v>
      </c>
      <c r="H192" s="4" t="str">
        <f>VLOOKUP($D192,Lookup!$B$2:$E$223,3,FALSE)</f>
        <v>U17</v>
      </c>
      <c r="I192" t="str">
        <f t="shared" si="3"/>
        <v/>
      </c>
    </row>
    <row r="193" spans="1:10" x14ac:dyDescent="0.3">
      <c r="A193" s="7" t="s">
        <v>227</v>
      </c>
      <c r="B193" s="7" t="s">
        <v>31</v>
      </c>
      <c r="C193" s="7"/>
      <c r="D193" s="3">
        <v>275</v>
      </c>
      <c r="E193" s="38">
        <v>3.739583333333333E-3</v>
      </c>
      <c r="F193" s="17" t="str">
        <f>VLOOKUP($D193,Lookup!$B$2:$E$223,2,FALSE)</f>
        <v xml:space="preserve">MARTHA BRENNAN </v>
      </c>
      <c r="G193" s="4" t="str">
        <f>VLOOKUP($D193,Lookup!$B$2:$E$223,4,FALSE)</f>
        <v>Herne Hill</v>
      </c>
      <c r="H193" s="4" t="str">
        <f>VLOOKUP($D193,Lookup!$B$2:$E$223,3,FALSE)</f>
        <v>U15</v>
      </c>
      <c r="I193" t="str">
        <f t="shared" si="3"/>
        <v/>
      </c>
    </row>
    <row r="194" spans="1:10" x14ac:dyDescent="0.3">
      <c r="A194" s="7" t="s">
        <v>227</v>
      </c>
      <c r="B194" s="7" t="s">
        <v>31</v>
      </c>
      <c r="C194" s="7"/>
      <c r="D194" s="3">
        <v>208</v>
      </c>
      <c r="E194" s="38">
        <v>3.8194444444444443E-3</v>
      </c>
      <c r="F194" s="17" t="str">
        <f>VLOOKUP($D194,Lookup!$B$2:$E$223,2,FALSE)</f>
        <v>Elizabeth Thompson</v>
      </c>
      <c r="G194" s="4" t="str">
        <f>VLOOKUP($D194,Lookup!$B$2:$E$223,4,FALSE)</f>
        <v>Hercules Wimbledon</v>
      </c>
      <c r="H194" s="4" t="str">
        <f>VLOOKUP($D194,Lookup!$B$2:$E$223,3,FALSE)</f>
        <v>U15</v>
      </c>
      <c r="I194" t="str">
        <f t="shared" si="3"/>
        <v/>
      </c>
    </row>
    <row r="195" spans="1:10" x14ac:dyDescent="0.3">
      <c r="A195" s="7" t="s">
        <v>227</v>
      </c>
      <c r="B195" s="7" t="s">
        <v>31</v>
      </c>
      <c r="C195" s="7"/>
      <c r="D195" s="3">
        <v>267</v>
      </c>
      <c r="E195" s="38">
        <v>4.0567129629629625E-3</v>
      </c>
      <c r="F195" s="17" t="str">
        <f>VLOOKUP($D195,Lookup!$B$2:$E$223,2,FALSE)</f>
        <v>ALEX CLIFF</v>
      </c>
      <c r="G195" s="4" t="str">
        <f>VLOOKUP($D195,Lookup!$B$2:$E$223,4,FALSE)</f>
        <v>Herne Hill</v>
      </c>
      <c r="H195" s="4" t="str">
        <f>VLOOKUP($D195,Lookup!$B$2:$E$223,3,FALSE)</f>
        <v>U15</v>
      </c>
      <c r="I195" t="str">
        <f t="shared" si="3"/>
        <v/>
      </c>
    </row>
    <row r="196" spans="1:10" x14ac:dyDescent="0.3">
      <c r="A196" s="7" t="s">
        <v>229</v>
      </c>
      <c r="B196" s="7" t="s">
        <v>39</v>
      </c>
      <c r="C196" s="7"/>
      <c r="D196" s="3">
        <v>82</v>
      </c>
      <c r="E196" s="37">
        <v>29.9</v>
      </c>
      <c r="F196" s="17" t="str">
        <f>VLOOKUP($D196,Lookup!$B$2:$E$223,2,FALSE)</f>
        <v>Esme Finch</v>
      </c>
      <c r="G196" s="4" t="str">
        <f>VLOOKUP($D196,Lookup!$B$2:$E$223,4,FALSE)</f>
        <v>Guildford &amp; Godalming</v>
      </c>
      <c r="H196" s="4" t="str">
        <f>VLOOKUP($D196,Lookup!$B$2:$E$223,3,FALSE)</f>
        <v>U17</v>
      </c>
      <c r="I196" t="str">
        <f t="shared" si="3"/>
        <v/>
      </c>
    </row>
    <row r="197" spans="1:10" x14ac:dyDescent="0.3">
      <c r="A197" s="7" t="s">
        <v>229</v>
      </c>
      <c r="B197" s="7" t="s">
        <v>31</v>
      </c>
      <c r="C197" s="7"/>
      <c r="D197" s="3">
        <v>170</v>
      </c>
      <c r="E197" s="37">
        <v>28.1</v>
      </c>
      <c r="F197" s="17" t="str">
        <f>VLOOKUP($D197,Lookup!$B$2:$E$223,2,FALSE)</f>
        <v>ELLA MYTON</v>
      </c>
      <c r="G197" s="4" t="str">
        <f>VLOOKUP($D197,Lookup!$B$2:$E$223,4,FALSE)</f>
        <v>Epsom &amp; Ewell</v>
      </c>
      <c r="H197" s="4" t="str">
        <f>VLOOKUP($D197,Lookup!$B$2:$E$223,3,FALSE)</f>
        <v>U15</v>
      </c>
      <c r="I197" t="str">
        <f t="shared" si="3"/>
        <v/>
      </c>
    </row>
    <row r="198" spans="1:10" x14ac:dyDescent="0.3">
      <c r="A198" s="7" t="s">
        <v>229</v>
      </c>
      <c r="B198" s="7" t="s">
        <v>31</v>
      </c>
      <c r="C198" s="7"/>
      <c r="D198" s="3">
        <v>535</v>
      </c>
      <c r="E198" s="37">
        <v>28.5</v>
      </c>
      <c r="F198" s="17" t="str">
        <f>VLOOKUP($D198,Lookup!$B$2:$E$223,2,FALSE)</f>
        <v>Rukiyah Apedo-Amah</v>
      </c>
      <c r="G198" s="4" t="str">
        <f>VLOOKUP($D198,Lookup!$B$2:$E$223,4,FALSE)</f>
        <v>Croydon Harriers</v>
      </c>
      <c r="H198" s="4" t="str">
        <f>VLOOKUP($D198,Lookup!$B$2:$E$223,3,FALSE)</f>
        <v>U15</v>
      </c>
      <c r="I198" t="str">
        <f t="shared" si="3"/>
        <v/>
      </c>
    </row>
    <row r="199" spans="1:10" x14ac:dyDescent="0.3">
      <c r="A199" s="7" t="s">
        <v>229</v>
      </c>
      <c r="B199" s="7" t="s">
        <v>31</v>
      </c>
      <c r="C199" s="7"/>
      <c r="D199" s="3">
        <v>80</v>
      </c>
      <c r="E199" s="37">
        <v>28.5</v>
      </c>
      <c r="F199" s="17" t="str">
        <f>VLOOKUP($D199,Lookup!$B$2:$E$223,2,FALSE)</f>
        <v>Olivia Kraus</v>
      </c>
      <c r="G199" s="4" t="str">
        <f>VLOOKUP($D199,Lookup!$B$2:$E$223,4,FALSE)</f>
        <v>Guildford &amp; Godalming</v>
      </c>
      <c r="H199" s="4" t="str">
        <f>VLOOKUP($D199,Lookup!$B$2:$E$223,3,FALSE)</f>
        <v>U15</v>
      </c>
      <c r="I199" t="str">
        <f t="shared" si="3"/>
        <v/>
      </c>
    </row>
    <row r="200" spans="1:10" x14ac:dyDescent="0.3">
      <c r="A200" s="7" t="s">
        <v>229</v>
      </c>
      <c r="B200" s="7" t="s">
        <v>31</v>
      </c>
      <c r="C200" s="7"/>
      <c r="D200" s="3">
        <v>214</v>
      </c>
      <c r="E200" s="37">
        <v>29.8</v>
      </c>
      <c r="F200" s="17" t="str">
        <f>VLOOKUP($D200,Lookup!$B$2:$E$223,2,FALSE)</f>
        <v>Onyi Ibiam</v>
      </c>
      <c r="G200" s="4" t="str">
        <f>VLOOKUP($D200,Lookup!$B$2:$E$223,4,FALSE)</f>
        <v>Hercules Wimbledon</v>
      </c>
      <c r="H200" s="4" t="str">
        <f>VLOOKUP($D200,Lookup!$B$2:$E$223,3,FALSE)</f>
        <v>U15</v>
      </c>
      <c r="I200" t="str">
        <f t="shared" si="3"/>
        <v/>
      </c>
    </row>
    <row r="201" spans="1:10" x14ac:dyDescent="0.3">
      <c r="A201" s="7" t="s">
        <v>229</v>
      </c>
      <c r="B201" s="7" t="s">
        <v>31</v>
      </c>
      <c r="C201" s="7"/>
      <c r="D201" s="3">
        <v>217</v>
      </c>
      <c r="E201" s="37">
        <v>31.1</v>
      </c>
      <c r="F201" s="17" t="str">
        <f>VLOOKUP($D201,Lookup!$B$2:$E$223,2,FALSE)</f>
        <v>Esmee Chaudhri</v>
      </c>
      <c r="G201" s="4" t="str">
        <f>VLOOKUP($D201,Lookup!$B$2:$E$223,4,FALSE)</f>
        <v>Hercules Wimbledon</v>
      </c>
      <c r="H201" s="4" t="str">
        <f>VLOOKUP($D201,Lookup!$B$2:$E$223,3,FALSE)</f>
        <v>U15</v>
      </c>
      <c r="I201" t="str">
        <f t="shared" si="3"/>
        <v/>
      </c>
    </row>
    <row r="202" spans="1:10" x14ac:dyDescent="0.3">
      <c r="A202" s="7" t="s">
        <v>229</v>
      </c>
      <c r="B202" s="7" t="s">
        <v>21</v>
      </c>
      <c r="C202" s="7"/>
      <c r="D202" s="3">
        <v>259</v>
      </c>
      <c r="E202" s="37">
        <v>28.7</v>
      </c>
      <c r="F202" s="17" t="str">
        <f>VLOOKUP($D202,Lookup!$B$2:$E$223,2,FALSE)</f>
        <v>ALESSIA MANNA</v>
      </c>
      <c r="G202" s="4" t="str">
        <f>VLOOKUP($D202,Lookup!$B$2:$E$223,4,FALSE)</f>
        <v>Herne Hill</v>
      </c>
      <c r="H202" s="4" t="str">
        <f>VLOOKUP($D202,Lookup!$B$2:$E$223,3,FALSE)</f>
        <v>U13</v>
      </c>
      <c r="I202" t="str">
        <f t="shared" si="3"/>
        <v/>
      </c>
    </row>
    <row r="203" spans="1:10" x14ac:dyDescent="0.3">
      <c r="A203" s="7" t="s">
        <v>229</v>
      </c>
      <c r="B203" s="7" t="s">
        <v>21</v>
      </c>
      <c r="C203" s="7"/>
      <c r="D203" s="3">
        <v>161</v>
      </c>
      <c r="E203" s="37">
        <v>32.299999999999997</v>
      </c>
      <c r="F203" s="17" t="str">
        <f>VLOOKUP($D203,Lookup!$B$2:$E$223,2,FALSE)</f>
        <v>EMILY RICHARDSON</v>
      </c>
      <c r="G203" s="4" t="str">
        <f>VLOOKUP($D203,Lookup!$B$2:$E$223,4,FALSE)</f>
        <v>Epsom &amp; Ewell</v>
      </c>
      <c r="H203" s="4" t="str">
        <f>VLOOKUP($D203,Lookup!$B$2:$E$223,3,FALSE)</f>
        <v>U13</v>
      </c>
      <c r="I203" t="str">
        <f t="shared" si="3"/>
        <v/>
      </c>
    </row>
    <row r="204" spans="1:10" x14ac:dyDescent="0.3">
      <c r="A204" s="7" t="s">
        <v>229</v>
      </c>
      <c r="B204" s="7" t="s">
        <v>39</v>
      </c>
      <c r="C204" s="7"/>
      <c r="D204" s="3">
        <v>83</v>
      </c>
      <c r="E204" s="37">
        <v>28.5</v>
      </c>
      <c r="F204" s="17" t="str">
        <f>VLOOKUP($D204,Lookup!$B$2:$E$223,2,FALSE)</f>
        <v>Emily Hawthorn</v>
      </c>
      <c r="G204" s="4" t="str">
        <f>VLOOKUP($D204,Lookup!$B$2:$E$223,4,FALSE)</f>
        <v>Guildford &amp; Godalming</v>
      </c>
      <c r="H204" s="4" t="str">
        <f>VLOOKUP($D204,Lookup!$B$2:$E$223,3,FALSE)</f>
        <v>U17</v>
      </c>
      <c r="I204" t="str">
        <f t="shared" ref="I204:I208" si="4">IF(B204&lt;&gt;H204,"ERROR","")</f>
        <v/>
      </c>
    </row>
    <row r="205" spans="1:10" x14ac:dyDescent="0.3">
      <c r="A205" s="7" t="s">
        <v>229</v>
      </c>
      <c r="B205" s="7" t="s">
        <v>21</v>
      </c>
      <c r="C205" s="7"/>
      <c r="D205" s="3">
        <v>512</v>
      </c>
      <c r="E205" s="37">
        <v>30.1</v>
      </c>
      <c r="F205" s="17" t="str">
        <f>VLOOKUP($D205,Lookup!$B$2:$E$223,2,FALSE)</f>
        <v>Amariah Okunlola</v>
      </c>
      <c r="G205" s="4" t="str">
        <f>VLOOKUP($D205,Lookup!$B$2:$E$223,4,FALSE)</f>
        <v>Croydon Harriers</v>
      </c>
      <c r="H205" s="4" t="str">
        <f>VLOOKUP($D205,Lookup!$B$2:$E$223,3,FALSE)</f>
        <v>U13</v>
      </c>
      <c r="I205" t="str">
        <f t="shared" si="4"/>
        <v/>
      </c>
      <c r="J205" s="10"/>
    </row>
    <row r="206" spans="1:10" x14ac:dyDescent="0.3">
      <c r="A206" s="7" t="s">
        <v>229</v>
      </c>
      <c r="B206" s="7" t="s">
        <v>21</v>
      </c>
      <c r="C206" s="7"/>
      <c r="D206" s="3">
        <v>355</v>
      </c>
      <c r="E206" s="37">
        <v>31.7</v>
      </c>
      <c r="F206" s="17" t="str">
        <f>VLOOKUP($D206,Lookup!$B$2:$E$223,2,FALSE)</f>
        <v>Shritha Reddy Kommula</v>
      </c>
      <c r="G206" s="4" t="str">
        <f>VLOOKUP($D206,Lookup!$B$2:$E$223,4,FALSE)</f>
        <v>Sutton &amp; District</v>
      </c>
      <c r="H206" s="4" t="str">
        <f>VLOOKUP($D206,Lookup!$B$2:$E$223,3,FALSE)</f>
        <v>U13</v>
      </c>
      <c r="I206" t="str">
        <f t="shared" si="4"/>
        <v/>
      </c>
      <c r="J206" s="10"/>
    </row>
    <row r="207" spans="1:10" x14ac:dyDescent="0.3">
      <c r="A207" s="7" t="s">
        <v>229</v>
      </c>
      <c r="B207" s="7" t="s">
        <v>21</v>
      </c>
      <c r="C207" s="3"/>
      <c r="D207" s="3">
        <v>62</v>
      </c>
      <c r="E207" s="37">
        <v>33.200000000000003</v>
      </c>
      <c r="F207" s="17" t="str">
        <f>VLOOKUP($D207,Lookup!$B$2:$E$223,2,FALSE)</f>
        <v>Leah WATERS</v>
      </c>
      <c r="G207" s="4" t="str">
        <f>VLOOKUP($D207,Lookup!$B$2:$E$223,4,FALSE)</f>
        <v>Guildford &amp; Godalming</v>
      </c>
      <c r="H207" s="4" t="str">
        <f>VLOOKUP($D207,Lookup!$B$2:$E$223,3,FALSE)</f>
        <v>U13</v>
      </c>
      <c r="I207" t="str">
        <f t="shared" si="4"/>
        <v/>
      </c>
    </row>
    <row r="208" spans="1:10" x14ac:dyDescent="0.3">
      <c r="A208" s="7" t="s">
        <v>229</v>
      </c>
      <c r="B208" s="7" t="s">
        <v>21</v>
      </c>
      <c r="C208" s="7"/>
      <c r="D208" s="3">
        <v>157</v>
      </c>
      <c r="E208" s="37">
        <v>33.200000000000003</v>
      </c>
      <c r="F208" s="17" t="str">
        <f>VLOOKUP($D208,Lookup!$B$2:$E$223,2,FALSE)</f>
        <v>AOIFE O'REILLY</v>
      </c>
      <c r="G208" s="4" t="str">
        <f>VLOOKUP($D208,Lookup!$B$2:$E$223,4,FALSE)</f>
        <v>Epsom &amp; Ewell</v>
      </c>
      <c r="H208" s="4" t="str">
        <f>VLOOKUP($D208,Lookup!$B$2:$E$223,3,FALSE)</f>
        <v>U13</v>
      </c>
      <c r="I208" t="str">
        <f t="shared" si="4"/>
        <v/>
      </c>
    </row>
    <row r="209" spans="1:9" x14ac:dyDescent="0.3">
      <c r="A209" s="7" t="s">
        <v>229</v>
      </c>
      <c r="B209" s="7" t="s">
        <v>21</v>
      </c>
      <c r="C209" s="7"/>
      <c r="D209" s="3">
        <v>553</v>
      </c>
      <c r="E209" s="37">
        <v>33.6</v>
      </c>
      <c r="F209" s="17" t="str">
        <f>VLOOKUP($D209,Lookup!$B$2:$E$223,2,FALSE)</f>
        <v>Claudia Longmire</v>
      </c>
      <c r="G209" s="4" t="str">
        <f>VLOOKUP($D209,Lookup!$B$2:$E$223,4,FALSE)</f>
        <v>South London Harriers</v>
      </c>
      <c r="H209" s="4" t="str">
        <f>VLOOKUP($D209,Lookup!$B$2:$E$223,3,FALSE)</f>
        <v>U13</v>
      </c>
      <c r="I209" t="str">
        <f t="shared" ref="I209" si="5">IF(B209&lt;&gt;H209,"ERROR","")</f>
        <v/>
      </c>
    </row>
    <row r="210" spans="1:9" x14ac:dyDescent="0.3">
      <c r="A210" s="7" t="s">
        <v>229</v>
      </c>
      <c r="B210" s="7" t="s">
        <v>21</v>
      </c>
      <c r="C210" s="7"/>
      <c r="D210" s="3">
        <v>61</v>
      </c>
      <c r="E210" s="37">
        <v>31.7</v>
      </c>
      <c r="F210" s="17" t="str">
        <f>VLOOKUP($D210,Lookup!$B$2:$E$223,2,FALSE)</f>
        <v>Emmie Sherwood Williams</v>
      </c>
      <c r="G210" s="4" t="str">
        <f>VLOOKUP($D210,Lookup!$B$2:$E$223,4,FALSE)</f>
        <v>Guildford &amp; Godalming</v>
      </c>
      <c r="H210" s="4" t="str">
        <f>VLOOKUP($D210,Lookup!$B$2:$E$223,3,FALSE)</f>
        <v>U13</v>
      </c>
      <c r="I210" t="str">
        <f t="shared" ref="I210:I219" si="6">IF(B210&lt;&gt;H210,"ERROR","")</f>
        <v/>
      </c>
    </row>
    <row r="211" spans="1:9" x14ac:dyDescent="0.3">
      <c r="A211" s="7" t="s">
        <v>229</v>
      </c>
      <c r="B211" s="7" t="s">
        <v>21</v>
      </c>
      <c r="C211" s="7"/>
      <c r="D211" s="3">
        <v>159</v>
      </c>
      <c r="E211" s="37">
        <v>32.299999999999997</v>
      </c>
      <c r="F211" s="17" t="str">
        <f>VLOOKUP($D211,Lookup!$B$2:$E$223,2,FALSE)</f>
        <v>JESS FORDHAM</v>
      </c>
      <c r="G211" s="4" t="str">
        <f>VLOOKUP($D211,Lookup!$B$2:$E$223,4,FALSE)</f>
        <v>Epsom &amp; Ewell</v>
      </c>
      <c r="H211" s="4" t="str">
        <f>VLOOKUP($D211,Lookup!$B$2:$E$223,3,FALSE)</f>
        <v>U13</v>
      </c>
      <c r="I211" t="str">
        <f t="shared" si="6"/>
        <v/>
      </c>
    </row>
    <row r="212" spans="1:9" x14ac:dyDescent="0.3">
      <c r="A212" s="7" t="s">
        <v>229</v>
      </c>
      <c r="B212" s="7" t="s">
        <v>21</v>
      </c>
      <c r="C212" s="7"/>
      <c r="D212" s="3">
        <v>204</v>
      </c>
      <c r="E212" s="37">
        <v>32.299999999999997</v>
      </c>
      <c r="F212" s="17" t="str">
        <f>VLOOKUP($D212,Lookup!$B$2:$E$223,2,FALSE)</f>
        <v>Freia Harper-Tee</v>
      </c>
      <c r="G212" s="4" t="str">
        <f>VLOOKUP($D212,Lookup!$B$2:$E$223,4,FALSE)</f>
        <v>Hercules Wimbledon</v>
      </c>
      <c r="H212" s="4" t="str">
        <f>VLOOKUP($D212,Lookup!$B$2:$E$223,3,FALSE)</f>
        <v>U13</v>
      </c>
      <c r="I212" t="str">
        <f t="shared" si="6"/>
        <v/>
      </c>
    </row>
    <row r="213" spans="1:9" x14ac:dyDescent="0.3">
      <c r="A213" s="7" t="s">
        <v>229</v>
      </c>
      <c r="B213" s="7" t="s">
        <v>21</v>
      </c>
      <c r="C213" s="7"/>
      <c r="D213" s="3">
        <v>55</v>
      </c>
      <c r="E213" s="37">
        <v>32.4</v>
      </c>
      <c r="F213" s="17" t="str">
        <f>VLOOKUP($D213,Lookup!$B$2:$E$223,2,FALSE)</f>
        <v>Sofia WOOD</v>
      </c>
      <c r="G213" s="4" t="str">
        <f>VLOOKUP($D213,Lookup!$B$2:$E$223,4,FALSE)</f>
        <v>Guildford &amp; Godalming</v>
      </c>
      <c r="H213" s="4" t="str">
        <f>VLOOKUP($D213,Lookup!$B$2:$E$223,3,FALSE)</f>
        <v>U13</v>
      </c>
      <c r="I213" t="str">
        <f t="shared" si="6"/>
        <v/>
      </c>
    </row>
    <row r="214" spans="1:9" x14ac:dyDescent="0.3">
      <c r="A214" s="7" t="s">
        <v>229</v>
      </c>
      <c r="B214" s="7" t="s">
        <v>21</v>
      </c>
      <c r="C214" s="7"/>
      <c r="D214" s="3">
        <v>281</v>
      </c>
      <c r="E214" s="37">
        <v>34.1</v>
      </c>
      <c r="F214" s="17" t="str">
        <f>VLOOKUP($D214,Lookup!$B$2:$E$223,2,FALSE)</f>
        <v>Amelia A</v>
      </c>
      <c r="G214" s="4" t="str">
        <f>VLOOKUP($D214,Lookup!$B$2:$E$223,4,FALSE)</f>
        <v>Herne Hill</v>
      </c>
      <c r="H214" s="4" t="str">
        <f>VLOOKUP($D214,Lookup!$B$2:$E$223,3,FALSE)</f>
        <v>U13</v>
      </c>
      <c r="I214" t="str">
        <f t="shared" si="6"/>
        <v/>
      </c>
    </row>
    <row r="215" spans="1:9" x14ac:dyDescent="0.3">
      <c r="A215" s="7" t="s">
        <v>229</v>
      </c>
      <c r="B215" s="7" t="s">
        <v>21</v>
      </c>
      <c r="C215" s="7"/>
      <c r="D215" s="3">
        <v>60</v>
      </c>
      <c r="E215" s="37">
        <v>31.1</v>
      </c>
      <c r="F215" s="17" t="str">
        <f>VLOOKUP($D215,Lookup!$B$2:$E$223,2,FALSE)</f>
        <v>Jessica GASH</v>
      </c>
      <c r="G215" s="4" t="str">
        <f>VLOOKUP($D215,Lookup!$B$2:$E$223,4,FALSE)</f>
        <v>Guildford &amp; Godalming</v>
      </c>
      <c r="H215" s="4" t="str">
        <f>VLOOKUP($D215,Lookup!$B$2:$E$223,3,FALSE)</f>
        <v>U13</v>
      </c>
      <c r="I215" t="str">
        <f t="shared" ref="I215:I216" si="7">IF(B215&lt;&gt;H215,"ERROR","")</f>
        <v/>
      </c>
    </row>
    <row r="216" spans="1:9" x14ac:dyDescent="0.3">
      <c r="A216" s="7" t="s">
        <v>229</v>
      </c>
      <c r="B216" s="7" t="s">
        <v>21</v>
      </c>
      <c r="C216" s="7"/>
      <c r="D216" s="3">
        <v>568</v>
      </c>
      <c r="E216" s="37">
        <v>32.200000000000003</v>
      </c>
      <c r="F216" s="17" t="str">
        <f>VLOOKUP($D216,Lookup!$B$2:$E$223,2,FALSE)</f>
        <v>Elmziran Ahmad</v>
      </c>
      <c r="G216" s="4" t="str">
        <f>VLOOKUP($D216,Lookup!$B$2:$E$223,4,FALSE)</f>
        <v>South London Harriers</v>
      </c>
      <c r="H216" s="4" t="str">
        <f>VLOOKUP($D216,Lookup!$B$2:$E$223,3,FALSE)</f>
        <v>U13</v>
      </c>
      <c r="I216" t="str">
        <f t="shared" si="7"/>
        <v/>
      </c>
    </row>
    <row r="217" spans="1:9" x14ac:dyDescent="0.3">
      <c r="A217" s="7" t="s">
        <v>229</v>
      </c>
      <c r="B217" s="7" t="s">
        <v>21</v>
      </c>
      <c r="C217" s="7"/>
      <c r="D217" s="3">
        <v>279</v>
      </c>
      <c r="E217" s="37">
        <v>34.5</v>
      </c>
      <c r="F217" s="17">
        <f>VLOOKUP($D217,Lookup!$B$2:$E$223,2,FALSE)</f>
        <v>0</v>
      </c>
      <c r="G217" s="4" t="str">
        <f>VLOOKUP($D217,Lookup!$B$2:$E$223,4,FALSE)</f>
        <v>Herne Hill</v>
      </c>
      <c r="H217" s="4">
        <f>VLOOKUP($D217,Lookup!$B$2:$E$223,3,FALSE)</f>
        <v>0</v>
      </c>
      <c r="I217" t="str">
        <f t="shared" si="6"/>
        <v>ERROR</v>
      </c>
    </row>
    <row r="218" spans="1:9" x14ac:dyDescent="0.3">
      <c r="A218" s="7" t="s">
        <v>229</v>
      </c>
      <c r="B218" s="7" t="s">
        <v>21</v>
      </c>
      <c r="C218" s="7"/>
      <c r="D218" s="3">
        <v>58</v>
      </c>
      <c r="E218" s="37">
        <v>34.6</v>
      </c>
      <c r="F218" s="17" t="str">
        <f>VLOOKUP($D218,Lookup!$B$2:$E$223,2,FALSE)</f>
        <v>Emma COWAN</v>
      </c>
      <c r="G218" s="4" t="str">
        <f>VLOOKUP($D218,Lookup!$B$2:$E$223,4,FALSE)</f>
        <v>Guildford &amp; Godalming</v>
      </c>
      <c r="H218" s="4" t="str">
        <f>VLOOKUP($D218,Lookup!$B$2:$E$223,3,FALSE)</f>
        <v>U13</v>
      </c>
      <c r="I218" t="str">
        <f t="shared" si="6"/>
        <v/>
      </c>
    </row>
    <row r="219" spans="1:9" x14ac:dyDescent="0.3">
      <c r="A219" s="7" t="s">
        <v>229</v>
      </c>
      <c r="B219" s="7" t="s">
        <v>21</v>
      </c>
      <c r="C219" s="7"/>
      <c r="D219" s="3">
        <v>356</v>
      </c>
      <c r="E219" s="37">
        <v>35.4</v>
      </c>
      <c r="F219" s="17" t="str">
        <f>VLOOKUP($D219,Lookup!$B$2:$E$223,2,FALSE)</f>
        <v xml:space="preserve">Rheya Moodley </v>
      </c>
      <c r="G219" s="4" t="str">
        <f>VLOOKUP($D219,Lookup!$B$2:$E$223,4,FALSE)</f>
        <v>Sutton &amp; District</v>
      </c>
      <c r="H219" s="4" t="str">
        <f>VLOOKUP($D219,Lookup!$B$2:$E$223,3,FALSE)</f>
        <v>U13</v>
      </c>
      <c r="I219" t="str">
        <f t="shared" si="6"/>
        <v/>
      </c>
    </row>
    <row r="220" spans="1:9" x14ac:dyDescent="0.3">
      <c r="A220" s="3" t="s">
        <v>229</v>
      </c>
      <c r="B220" s="7" t="s">
        <v>21</v>
      </c>
      <c r="C220" s="7"/>
      <c r="D220" s="3">
        <v>53</v>
      </c>
      <c r="E220" s="37">
        <v>30</v>
      </c>
      <c r="F220" s="17" t="str">
        <f>VLOOKUP($D220,Lookup!$B$2:$E$223,2,FALSE)</f>
        <v>Francesca WEAL</v>
      </c>
      <c r="G220" s="4" t="str">
        <f>VLOOKUP($D220,Lookup!$B$2:$E$223,4,FALSE)</f>
        <v>Guildford &amp; Godalming</v>
      </c>
      <c r="H220" s="4" t="str">
        <f>VLOOKUP($D220,Lookup!$B$2:$E$223,3,FALSE)</f>
        <v>U13</v>
      </c>
      <c r="I220" t="str">
        <f t="shared" ref="I220:I227" si="8">IF(B220&lt;&gt;H220,"ERROR","")</f>
        <v/>
      </c>
    </row>
    <row r="221" spans="1:9" x14ac:dyDescent="0.3">
      <c r="A221" s="3" t="s">
        <v>229</v>
      </c>
      <c r="B221" s="7" t="s">
        <v>21</v>
      </c>
      <c r="C221" s="7"/>
      <c r="D221" s="3">
        <v>260</v>
      </c>
      <c r="E221" s="37">
        <v>30.1</v>
      </c>
      <c r="F221" s="17" t="str">
        <f>VLOOKUP($D221,Lookup!$B$2:$E$223,2,FALSE)</f>
        <v>SERIAH WATSON</v>
      </c>
      <c r="G221" s="4" t="str">
        <f>VLOOKUP($D221,Lookup!$B$2:$E$223,4,FALSE)</f>
        <v>Herne Hill</v>
      </c>
      <c r="H221" s="4" t="str">
        <f>VLOOKUP($D221,Lookup!$B$2:$E$223,3,FALSE)</f>
        <v>U13</v>
      </c>
      <c r="I221" t="str">
        <f t="shared" si="8"/>
        <v/>
      </c>
    </row>
    <row r="222" spans="1:9" x14ac:dyDescent="0.3">
      <c r="A222" s="3" t="s">
        <v>229</v>
      </c>
      <c r="B222" s="7" t="s">
        <v>21</v>
      </c>
      <c r="C222" s="7"/>
      <c r="D222" s="3">
        <v>353</v>
      </c>
      <c r="E222" s="37">
        <v>33.9</v>
      </c>
      <c r="F222" s="17" t="str">
        <f>VLOOKUP($D222,Lookup!$B$2:$E$223,2,FALSE)</f>
        <v xml:space="preserve">Ruth Lewis </v>
      </c>
      <c r="G222" s="4" t="str">
        <f>VLOOKUP($D222,Lookup!$B$2:$E$223,4,FALSE)</f>
        <v>Sutton &amp; District</v>
      </c>
      <c r="H222" s="4" t="str">
        <f>VLOOKUP($D222,Lookup!$B$2:$E$223,3,FALSE)</f>
        <v>U13</v>
      </c>
      <c r="I222" t="str">
        <f t="shared" si="8"/>
        <v/>
      </c>
    </row>
    <row r="223" spans="1:9" x14ac:dyDescent="0.3">
      <c r="A223" s="3" t="s">
        <v>229</v>
      </c>
      <c r="B223" s="7" t="s">
        <v>21</v>
      </c>
      <c r="C223" s="7"/>
      <c r="D223" s="3">
        <v>554</v>
      </c>
      <c r="E223" s="37">
        <v>33.9</v>
      </c>
      <c r="F223" s="17" t="str">
        <f>VLOOKUP($D223,Lookup!$B$2:$E$223,2,FALSE)</f>
        <v>Grace Sone</v>
      </c>
      <c r="G223" s="4" t="str">
        <f>VLOOKUP($D223,Lookup!$B$2:$E$223,4,FALSE)</f>
        <v>South London Harriers</v>
      </c>
      <c r="H223" s="4" t="str">
        <f>VLOOKUP($D223,Lookup!$B$2:$E$223,3,FALSE)</f>
        <v>U13</v>
      </c>
      <c r="I223" t="str">
        <f t="shared" si="8"/>
        <v/>
      </c>
    </row>
    <row r="224" spans="1:9" x14ac:dyDescent="0.3">
      <c r="A224" s="3" t="s">
        <v>229</v>
      </c>
      <c r="B224" s="7" t="s">
        <v>21</v>
      </c>
      <c r="C224" s="7"/>
      <c r="D224" s="3">
        <v>160</v>
      </c>
      <c r="E224" s="37">
        <v>34.4</v>
      </c>
      <c r="F224" s="17" t="str">
        <f>VLOOKUP($D224,Lookup!$B$2:$E$223,2,FALSE)</f>
        <v>AMELIA POCOCK</v>
      </c>
      <c r="G224" s="4" t="str">
        <f>VLOOKUP($D224,Lookup!$B$2:$E$223,4,FALSE)</f>
        <v>Epsom &amp; Ewell</v>
      </c>
      <c r="H224" s="4" t="str">
        <f>VLOOKUP($D224,Lookup!$B$2:$E$223,3,FALSE)</f>
        <v>U13</v>
      </c>
      <c r="I224" t="str">
        <f t="shared" si="8"/>
        <v/>
      </c>
    </row>
    <row r="225" spans="1:10" x14ac:dyDescent="0.3">
      <c r="A225" s="3" t="s">
        <v>229</v>
      </c>
      <c r="B225" s="7" t="s">
        <v>39</v>
      </c>
      <c r="C225" s="7"/>
      <c r="D225" s="3">
        <v>532</v>
      </c>
      <c r="E225" s="37">
        <v>27</v>
      </c>
      <c r="F225" s="17" t="str">
        <f>VLOOKUP($D225,Lookup!$B$2:$E$223,2,FALSE)</f>
        <v>Marie-Louise Abraham</v>
      </c>
      <c r="G225" s="4" t="str">
        <f>VLOOKUP($D225,Lookup!$B$2:$E$223,4,FALSE)</f>
        <v>Croydon Harriers</v>
      </c>
      <c r="H225" s="4" t="str">
        <f>VLOOKUP($D225,Lookup!$B$2:$E$223,3,FALSE)</f>
        <v>U17</v>
      </c>
      <c r="I225" t="str">
        <f t="shared" si="8"/>
        <v/>
      </c>
    </row>
    <row r="226" spans="1:10" x14ac:dyDescent="0.3">
      <c r="A226" s="3" t="s">
        <v>229</v>
      </c>
      <c r="B226" s="7" t="s">
        <v>39</v>
      </c>
      <c r="C226" s="7"/>
      <c r="D226" s="3">
        <v>569</v>
      </c>
      <c r="E226" s="37">
        <v>28.5</v>
      </c>
      <c r="F226" s="17" t="str">
        <f>VLOOKUP($D226,Lookup!$B$2:$E$223,2,FALSE)</f>
        <v>Roxy Goacher</v>
      </c>
      <c r="G226" s="4" t="str">
        <f>VLOOKUP($D226,Lookup!$B$2:$E$223,4,FALSE)</f>
        <v>South London Harriers</v>
      </c>
      <c r="H226" s="4" t="str">
        <f>VLOOKUP($D226,Lookup!$B$2:$E$223,3,FALSE)</f>
        <v>U17</v>
      </c>
      <c r="I226" t="str">
        <f t="shared" si="8"/>
        <v/>
      </c>
    </row>
    <row r="227" spans="1:10" x14ac:dyDescent="0.3">
      <c r="A227" s="3" t="s">
        <v>229</v>
      </c>
      <c r="B227" s="7" t="s">
        <v>39</v>
      </c>
      <c r="C227" s="7"/>
      <c r="D227" s="3">
        <v>180</v>
      </c>
      <c r="E227" s="37">
        <v>29</v>
      </c>
      <c r="F227" s="17" t="str">
        <f>VLOOKUP($D227,Lookup!$B$2:$E$223,2,FALSE)</f>
        <v>MARIANNE HORROCKS</v>
      </c>
      <c r="G227" s="4" t="str">
        <f>VLOOKUP($D227,Lookup!$B$2:$E$223,4,FALSE)</f>
        <v>Epsom &amp; Ewell</v>
      </c>
      <c r="H227" s="4" t="str">
        <f>VLOOKUP($D227,Lookup!$B$2:$E$223,3,FALSE)</f>
        <v>U17</v>
      </c>
      <c r="I227" t="str">
        <f t="shared" si="8"/>
        <v/>
      </c>
    </row>
    <row r="228" spans="1:10" x14ac:dyDescent="0.3">
      <c r="A228" s="3" t="s">
        <v>229</v>
      </c>
      <c r="B228" s="7" t="s">
        <v>39</v>
      </c>
      <c r="C228" s="7"/>
      <c r="D228" s="3">
        <v>533</v>
      </c>
      <c r="E228" s="37">
        <v>30.9</v>
      </c>
      <c r="F228" s="17" t="str">
        <f>VLOOKUP($D228,Lookup!$B$2:$E$223,2,FALSE)</f>
        <v>Savannah Dyer</v>
      </c>
      <c r="G228" s="4" t="str">
        <f>VLOOKUP($D228,Lookup!$B$2:$E$223,4,FALSE)</f>
        <v>Croydon Harriers</v>
      </c>
      <c r="H228" s="4" t="str">
        <f>VLOOKUP($D228,Lookup!$B$2:$E$223,3,FALSE)</f>
        <v>U17</v>
      </c>
      <c r="I228" t="str">
        <f t="shared" ref="I228:I283" si="9">IF(B228&lt;&gt;H228,"ERROR","")</f>
        <v/>
      </c>
    </row>
    <row r="229" spans="1:10" x14ac:dyDescent="0.3">
      <c r="A229" s="3" t="s">
        <v>229</v>
      </c>
      <c r="B229" s="7" t="s">
        <v>39</v>
      </c>
      <c r="C229" s="7"/>
      <c r="D229" s="3">
        <v>534</v>
      </c>
      <c r="E229" s="37">
        <v>31.5</v>
      </c>
      <c r="F229" s="17" t="str">
        <f>VLOOKUP($D229,Lookup!$B$2:$E$223,2,FALSE)</f>
        <v>Najma Omar</v>
      </c>
      <c r="G229" s="4" t="str">
        <f>VLOOKUP($D229,Lookup!$B$2:$E$223,4,FALSE)</f>
        <v>Croydon Harriers</v>
      </c>
      <c r="H229" s="4" t="str">
        <f>VLOOKUP($D229,Lookup!$B$2:$E$223,3,FALSE)</f>
        <v>U17</v>
      </c>
      <c r="I229" t="str">
        <f t="shared" si="9"/>
        <v/>
      </c>
    </row>
    <row r="230" spans="1:10" x14ac:dyDescent="0.3">
      <c r="A230" s="3" t="s">
        <v>229</v>
      </c>
      <c r="B230" s="7" t="s">
        <v>21</v>
      </c>
      <c r="C230" s="7"/>
      <c r="D230" s="3">
        <v>158</v>
      </c>
      <c r="E230" s="37">
        <v>32</v>
      </c>
      <c r="F230" s="17" t="str">
        <f>VLOOKUP($D230,Lookup!$B$2:$E$223,2,FALSE)</f>
        <v>EVIE BOLAND</v>
      </c>
      <c r="G230" s="4" t="str">
        <f>VLOOKUP($D230,Lookup!$B$2:$E$223,4,FALSE)</f>
        <v>Epsom &amp; Ewell</v>
      </c>
      <c r="H230" s="4" t="str">
        <f>VLOOKUP($D230,Lookup!$B$2:$E$223,3,FALSE)</f>
        <v>U13</v>
      </c>
      <c r="I230" t="str">
        <f t="shared" si="9"/>
        <v/>
      </c>
    </row>
    <row r="231" spans="1:10" x14ac:dyDescent="0.3">
      <c r="A231" s="3" t="s">
        <v>229</v>
      </c>
      <c r="B231" s="7" t="s">
        <v>21</v>
      </c>
      <c r="C231" s="7"/>
      <c r="D231" s="3">
        <v>261</v>
      </c>
      <c r="E231" s="37">
        <v>31.5</v>
      </c>
      <c r="F231" s="17" t="str">
        <f>VLOOKUP($D231,Lookup!$B$2:$E$223,2,FALSE)</f>
        <v>LEILA RORIEGUEZ ANOOPA</v>
      </c>
      <c r="G231" s="4" t="str">
        <f>VLOOKUP($D231,Lookup!$B$2:$E$223,4,FALSE)</f>
        <v>Herne Hill</v>
      </c>
      <c r="H231" s="4" t="str">
        <f>VLOOKUP($D231,Lookup!$B$2:$E$223,3,FALSE)</f>
        <v>U13</v>
      </c>
      <c r="I231" t="str">
        <f t="shared" si="9"/>
        <v/>
      </c>
    </row>
    <row r="232" spans="1:10" x14ac:dyDescent="0.3">
      <c r="A232" s="3" t="s">
        <v>229</v>
      </c>
      <c r="B232" s="7" t="s">
        <v>21</v>
      </c>
      <c r="C232" s="7"/>
      <c r="D232" s="3">
        <v>57</v>
      </c>
      <c r="E232" s="37">
        <v>32.1</v>
      </c>
      <c r="F232" s="17" t="str">
        <f>VLOOKUP($D232,Lookup!$B$2:$E$223,2,FALSE)</f>
        <v>Catherine HAMILTON WILKES</v>
      </c>
      <c r="G232" s="4" t="str">
        <f>VLOOKUP($D232,Lookup!$B$2:$E$223,4,FALSE)</f>
        <v>Guildford &amp; Godalming</v>
      </c>
      <c r="H232" s="4" t="str">
        <f>VLOOKUP($D232,Lookup!$B$2:$E$223,3,FALSE)</f>
        <v>U13</v>
      </c>
      <c r="I232" t="str">
        <f t="shared" si="9"/>
        <v/>
      </c>
    </row>
    <row r="233" spans="1:10" x14ac:dyDescent="0.3">
      <c r="A233" s="3" t="s">
        <v>229</v>
      </c>
      <c r="B233" s="7" t="s">
        <v>31</v>
      </c>
      <c r="C233" s="7"/>
      <c r="D233" s="3">
        <v>367</v>
      </c>
      <c r="E233" s="37">
        <v>29</v>
      </c>
      <c r="F233" s="17" t="str">
        <f>VLOOKUP($D233,Lookup!$B$2:$E$223,2,FALSE)</f>
        <v>Anxhelika Selfollari</v>
      </c>
      <c r="G233" s="4" t="str">
        <f>VLOOKUP($D233,Lookup!$B$2:$E$223,4,FALSE)</f>
        <v>Sutton &amp; District</v>
      </c>
      <c r="H233" s="4" t="str">
        <f>VLOOKUP($D233,Lookup!$B$2:$E$223,3,FALSE)</f>
        <v>U15</v>
      </c>
      <c r="I233" t="str">
        <f t="shared" si="9"/>
        <v/>
      </c>
    </row>
    <row r="234" spans="1:10" x14ac:dyDescent="0.3">
      <c r="A234" s="3" t="s">
        <v>229</v>
      </c>
      <c r="B234" s="7" t="s">
        <v>31</v>
      </c>
      <c r="C234" s="7"/>
      <c r="D234" s="3">
        <v>266</v>
      </c>
      <c r="E234" s="37">
        <v>31.8</v>
      </c>
      <c r="F234" s="17" t="str">
        <f>VLOOKUP($D234,Lookup!$B$2:$E$223,2,FALSE)</f>
        <v>FAVOUR NWODE</v>
      </c>
      <c r="G234" s="4" t="str">
        <f>VLOOKUP($D234,Lookup!$B$2:$E$223,4,FALSE)</f>
        <v>Herne Hill</v>
      </c>
      <c r="H234" s="4" t="str">
        <f>VLOOKUP($D234,Lookup!$B$2:$E$223,3,FALSE)</f>
        <v>U15</v>
      </c>
      <c r="I234" t="str">
        <f t="shared" si="9"/>
        <v/>
      </c>
    </row>
    <row r="235" spans="1:10" x14ac:dyDescent="0.3">
      <c r="A235" s="3" t="s">
        <v>229</v>
      </c>
      <c r="B235" s="7" t="s">
        <v>31</v>
      </c>
      <c r="C235" s="7"/>
      <c r="D235" s="3">
        <v>173</v>
      </c>
      <c r="E235" s="37">
        <v>27.5</v>
      </c>
      <c r="F235" s="17" t="str">
        <f>VLOOKUP($D235,Lookup!$B$2:$E$223,2,FALSE)</f>
        <v>SOPHIE LAMB</v>
      </c>
      <c r="G235" s="4" t="str">
        <f>VLOOKUP($D235,Lookup!$B$2:$E$223,4,FALSE)</f>
        <v>Epsom &amp; Ewell</v>
      </c>
      <c r="H235" s="4" t="str">
        <f>VLOOKUP($D235,Lookup!$B$2:$E$223,3,FALSE)</f>
        <v>U15</v>
      </c>
      <c r="I235" t="str">
        <f t="shared" si="9"/>
        <v/>
      </c>
    </row>
    <row r="236" spans="1:10" x14ac:dyDescent="0.3">
      <c r="A236" s="3" t="s">
        <v>229</v>
      </c>
      <c r="B236" s="7" t="s">
        <v>31</v>
      </c>
      <c r="C236" s="7"/>
      <c r="D236" s="3">
        <v>527</v>
      </c>
      <c r="E236" s="37">
        <v>28.3</v>
      </c>
      <c r="F236" s="17" t="str">
        <f>VLOOKUP($D236,Lookup!$B$2:$E$223,2,FALSE)</f>
        <v>Kaia Zephir</v>
      </c>
      <c r="G236" s="4" t="str">
        <f>VLOOKUP($D236,Lookup!$B$2:$E$223,4,FALSE)</f>
        <v>Croydon Harriers</v>
      </c>
      <c r="H236" s="4" t="str">
        <f>VLOOKUP($D236,Lookup!$B$2:$E$223,3,FALSE)</f>
        <v>U15</v>
      </c>
      <c r="I236" t="str">
        <f t="shared" si="9"/>
        <v/>
      </c>
    </row>
    <row r="237" spans="1:10" x14ac:dyDescent="0.3">
      <c r="A237" s="3" t="s">
        <v>229</v>
      </c>
      <c r="B237" s="7" t="s">
        <v>31</v>
      </c>
      <c r="C237" s="7"/>
      <c r="D237" s="3">
        <v>172</v>
      </c>
      <c r="E237" s="37">
        <v>31</v>
      </c>
      <c r="F237" s="17" t="str">
        <f>VLOOKUP($D237,Lookup!$B$2:$E$223,2,FALSE)</f>
        <v>MIA WATSON</v>
      </c>
      <c r="G237" s="4" t="str">
        <f>VLOOKUP($D237,Lookup!$B$2:$E$223,4,FALSE)</f>
        <v>Epsom &amp; Ewell</v>
      </c>
      <c r="H237" s="4" t="str">
        <f>VLOOKUP($D237,Lookup!$B$2:$E$223,3,FALSE)</f>
        <v>U15</v>
      </c>
      <c r="I237" t="str">
        <f t="shared" si="9"/>
        <v/>
      </c>
    </row>
    <row r="238" spans="1:10" x14ac:dyDescent="0.3">
      <c r="A238" s="3" t="s">
        <v>229</v>
      </c>
      <c r="B238" s="7" t="s">
        <v>31</v>
      </c>
      <c r="C238" s="7"/>
      <c r="D238" s="3">
        <v>365</v>
      </c>
      <c r="E238" s="37">
        <v>31.4</v>
      </c>
      <c r="F238" s="17" t="str">
        <f>VLOOKUP($D238,Lookup!$B$2:$E$223,2,FALSE)</f>
        <v xml:space="preserve">Sirai Findlay </v>
      </c>
      <c r="G238" s="4" t="str">
        <f>VLOOKUP($D238,Lookup!$B$2:$E$223,4,FALSE)</f>
        <v>Sutton &amp; District</v>
      </c>
      <c r="H238" s="4" t="str">
        <f>VLOOKUP($D238,Lookup!$B$2:$E$223,3,FALSE)</f>
        <v>U15</v>
      </c>
      <c r="I238" t="str">
        <f t="shared" si="9"/>
        <v/>
      </c>
      <c r="J238" s="8" t="s">
        <v>234</v>
      </c>
    </row>
    <row r="239" spans="1:10" x14ac:dyDescent="0.3">
      <c r="A239" s="3" t="s">
        <v>249</v>
      </c>
      <c r="B239" s="7" t="s">
        <v>39</v>
      </c>
      <c r="C239" s="7"/>
      <c r="D239" s="3">
        <v>532</v>
      </c>
      <c r="E239" s="37">
        <v>56.8</v>
      </c>
      <c r="F239" s="17" t="str">
        <f>VLOOKUP($D239,Lookup!$B$2:$E$223,2,FALSE)</f>
        <v>Marie-Louise Abraham</v>
      </c>
      <c r="G239" s="4" t="str">
        <f>VLOOKUP($D239,Lookup!$B$2:$E$223,4,FALSE)</f>
        <v>Croydon Harriers</v>
      </c>
      <c r="H239" s="4" t="str">
        <f>VLOOKUP($D239,Lookup!$B$2:$E$223,3,FALSE)</f>
        <v>U17</v>
      </c>
      <c r="I239" t="str">
        <f t="shared" si="9"/>
        <v/>
      </c>
    </row>
    <row r="240" spans="1:10" x14ac:dyDescent="0.3">
      <c r="A240" s="3" t="s">
        <v>249</v>
      </c>
      <c r="B240" s="7" t="s">
        <v>42</v>
      </c>
      <c r="C240" s="7"/>
      <c r="D240" s="3">
        <v>183</v>
      </c>
      <c r="E240" s="37">
        <v>65.599999999999994</v>
      </c>
      <c r="F240" s="17" t="str">
        <f>VLOOKUP($D240,Lookup!$B$2:$E$223,2,FALSE)</f>
        <v>Caitlin Herman</v>
      </c>
      <c r="G240" s="4" t="str">
        <f>VLOOKUP($D240,Lookup!$B$2:$E$223,4,FALSE)</f>
        <v>Epsom &amp; Ewell</v>
      </c>
      <c r="H240" s="4" t="str">
        <f>VLOOKUP($D240,Lookup!$B$2:$E$223,3,FALSE)</f>
        <v>U11</v>
      </c>
      <c r="I240" t="str">
        <f t="shared" si="9"/>
        <v/>
      </c>
    </row>
    <row r="241" spans="1:9" x14ac:dyDescent="0.3">
      <c r="A241" s="3" t="s">
        <v>249</v>
      </c>
      <c r="B241" s="7" t="s">
        <v>42</v>
      </c>
      <c r="C241" s="7"/>
      <c r="D241" s="3">
        <v>559</v>
      </c>
      <c r="E241" s="37">
        <v>66.8</v>
      </c>
      <c r="F241" s="17" t="str">
        <f>VLOOKUP($D241,Lookup!$B$2:$E$223,2,FALSE)</f>
        <v>Sophia Lagos-Sewell</v>
      </c>
      <c r="G241" s="4" t="str">
        <f>VLOOKUP($D241,Lookup!$B$2:$E$223,4,FALSE)</f>
        <v>South London Harriers</v>
      </c>
      <c r="H241" s="4" t="str">
        <f>VLOOKUP($D241,Lookup!$B$2:$E$223,3,FALSE)</f>
        <v>U11</v>
      </c>
      <c r="I241" t="str">
        <f t="shared" si="9"/>
        <v/>
      </c>
    </row>
    <row r="242" spans="1:9" x14ac:dyDescent="0.3">
      <c r="A242" s="3" t="s">
        <v>249</v>
      </c>
      <c r="B242" s="7" t="s">
        <v>42</v>
      </c>
      <c r="C242" s="7"/>
      <c r="D242" s="3">
        <v>255</v>
      </c>
      <c r="E242" s="37">
        <v>66.8</v>
      </c>
      <c r="F242" s="17" t="str">
        <f>VLOOKUP($D242,Lookup!$B$2:$E$223,2,FALSE)</f>
        <v>MAI CROLL MENSAH</v>
      </c>
      <c r="G242" s="4" t="str">
        <f>VLOOKUP($D242,Lookup!$B$2:$E$223,4,FALSE)</f>
        <v>Herne Hill</v>
      </c>
      <c r="H242" s="4" t="str">
        <f>VLOOKUP($D242,Lookup!$B$2:$E$223,3,FALSE)</f>
        <v>U11</v>
      </c>
      <c r="I242" t="str">
        <f t="shared" si="9"/>
        <v/>
      </c>
    </row>
    <row r="243" spans="1:9" x14ac:dyDescent="0.3">
      <c r="A243" s="3" t="s">
        <v>249</v>
      </c>
      <c r="B243" s="7" t="s">
        <v>42</v>
      </c>
      <c r="C243" s="7"/>
      <c r="D243" s="3">
        <v>301</v>
      </c>
      <c r="E243" s="37">
        <v>69</v>
      </c>
      <c r="F243" s="17" t="str">
        <f>VLOOKUP($D243,Lookup!$B$2:$E$223,2,FALSE)</f>
        <v>Amy Germond</v>
      </c>
      <c r="G243" s="4" t="str">
        <f>VLOOKUP($D243,Lookup!$B$2:$E$223,4,FALSE)</f>
        <v>Kingston &amp; Poly</v>
      </c>
      <c r="H243" s="4" t="str">
        <f>VLOOKUP($D243,Lookup!$B$2:$E$223,3,FALSE)</f>
        <v>U11</v>
      </c>
      <c r="I243" t="str">
        <f t="shared" si="9"/>
        <v/>
      </c>
    </row>
    <row r="244" spans="1:9" x14ac:dyDescent="0.3">
      <c r="A244" s="3" t="s">
        <v>249</v>
      </c>
      <c r="B244" s="7" t="s">
        <v>42</v>
      </c>
      <c r="C244" s="7"/>
      <c r="D244" s="3">
        <v>507</v>
      </c>
      <c r="E244" s="37">
        <v>70</v>
      </c>
      <c r="F244" s="17" t="str">
        <f>VLOOKUP($D244,Lookup!$B$2:$E$223,2,FALSE)</f>
        <v>Ella-Jade Wilson</v>
      </c>
      <c r="G244" s="4" t="str">
        <f>VLOOKUP($D244,Lookup!$B$2:$E$223,4,FALSE)</f>
        <v>Croydon Harriers</v>
      </c>
      <c r="H244" s="4" t="str">
        <f>VLOOKUP($D244,Lookup!$B$2:$E$223,3,FALSE)</f>
        <v>U11</v>
      </c>
      <c r="I244" t="str">
        <f t="shared" si="9"/>
        <v/>
      </c>
    </row>
    <row r="245" spans="1:9" x14ac:dyDescent="0.3">
      <c r="A245" s="3" t="s">
        <v>249</v>
      </c>
      <c r="B245" s="7" t="s">
        <v>21</v>
      </c>
      <c r="C245" s="7"/>
      <c r="D245" s="3">
        <v>58</v>
      </c>
      <c r="E245" s="37">
        <v>67.5</v>
      </c>
      <c r="F245" s="17" t="str">
        <f>VLOOKUP($D245,Lookup!$B$2:$E$223,2,FALSE)</f>
        <v>Emma COWAN</v>
      </c>
      <c r="G245" s="4" t="str">
        <f>VLOOKUP($D245,Lookup!$B$2:$E$223,4,FALSE)</f>
        <v>Guildford &amp; Godalming</v>
      </c>
      <c r="H245" s="4" t="str">
        <f>VLOOKUP($D245,Lookup!$B$2:$E$223,3,FALSE)</f>
        <v>U13</v>
      </c>
      <c r="I245" t="str">
        <f t="shared" si="9"/>
        <v/>
      </c>
    </row>
    <row r="246" spans="1:9" x14ac:dyDescent="0.3">
      <c r="A246" s="3" t="s">
        <v>230</v>
      </c>
      <c r="B246" s="7" t="s">
        <v>21</v>
      </c>
      <c r="C246" s="7"/>
      <c r="D246" s="3">
        <v>555</v>
      </c>
      <c r="E246" s="38">
        <v>1.9490740740740742E-3</v>
      </c>
      <c r="F246" s="17" t="str">
        <f>VLOOKUP($D246,Lookup!$B$2:$E$223,2,FALSE)</f>
        <v>Maya Watson</v>
      </c>
      <c r="G246" s="4" t="str">
        <f>VLOOKUP($D246,Lookup!$B$2:$E$223,4,FALSE)</f>
        <v>South London Harriers</v>
      </c>
      <c r="H246" s="4" t="str">
        <f>VLOOKUP($D246,Lookup!$B$2:$E$223,3,FALSE)</f>
        <v>U13</v>
      </c>
      <c r="I246" t="str">
        <f t="shared" si="9"/>
        <v/>
      </c>
    </row>
    <row r="247" spans="1:9" x14ac:dyDescent="0.3">
      <c r="A247" s="3" t="s">
        <v>230</v>
      </c>
      <c r="B247" s="7" t="s">
        <v>21</v>
      </c>
      <c r="C247" s="7"/>
      <c r="D247" s="3">
        <v>308</v>
      </c>
      <c r="E247" s="38">
        <v>2.0219907407407404E-3</v>
      </c>
      <c r="F247" s="17" t="str">
        <f>VLOOKUP($D247,Lookup!$B$2:$E$223,2,FALSE)</f>
        <v>Bea Simpson</v>
      </c>
      <c r="G247" s="4" t="str">
        <f>VLOOKUP($D247,Lookup!$B$2:$E$223,4,FALSE)</f>
        <v>Kingston &amp; Poly</v>
      </c>
      <c r="H247" s="4" t="str">
        <f>VLOOKUP($D247,Lookup!$B$2:$E$223,3,FALSE)</f>
        <v>U13</v>
      </c>
      <c r="I247" t="str">
        <f t="shared" si="9"/>
        <v/>
      </c>
    </row>
    <row r="248" spans="1:9" x14ac:dyDescent="0.3">
      <c r="A248" s="3" t="s">
        <v>230</v>
      </c>
      <c r="B248" s="7" t="s">
        <v>21</v>
      </c>
      <c r="C248" s="7"/>
      <c r="D248" s="3">
        <v>58</v>
      </c>
      <c r="E248" s="38">
        <v>2.0381944444444445E-3</v>
      </c>
      <c r="F248" s="17" t="str">
        <f>VLOOKUP($D248,Lookup!$B$2:$E$223,2,FALSE)</f>
        <v>Emma COWAN</v>
      </c>
      <c r="G248" s="4" t="str">
        <f>VLOOKUP($D248,Lookup!$B$2:$E$223,4,FALSE)</f>
        <v>Guildford &amp; Godalming</v>
      </c>
      <c r="H248" s="4" t="str">
        <f>VLOOKUP($D248,Lookup!$B$2:$E$223,3,FALSE)</f>
        <v>U13</v>
      </c>
      <c r="I248" t="str">
        <f t="shared" si="9"/>
        <v/>
      </c>
    </row>
    <row r="249" spans="1:9" x14ac:dyDescent="0.3">
      <c r="A249" s="3" t="s">
        <v>230</v>
      </c>
      <c r="B249" s="7" t="s">
        <v>21</v>
      </c>
      <c r="C249" s="7"/>
      <c r="D249" s="3">
        <v>457</v>
      </c>
      <c r="E249" s="38">
        <v>2.0706018518518517E-3</v>
      </c>
      <c r="F249" s="17" t="str">
        <f>VLOOKUP($D249,Lookup!$B$2:$E$223,2,FALSE)</f>
        <v>Sophia Potter</v>
      </c>
      <c r="G249" s="4" t="str">
        <f>VLOOKUP($D249,Lookup!$B$2:$E$223,4,FALSE)</f>
        <v>Reigate Priory</v>
      </c>
      <c r="H249" s="4" t="str">
        <f>VLOOKUP($D249,Lookup!$B$2:$E$223,3,FALSE)</f>
        <v>U13</v>
      </c>
      <c r="I249" t="str">
        <f t="shared" si="9"/>
        <v/>
      </c>
    </row>
    <row r="250" spans="1:9" x14ac:dyDescent="0.3">
      <c r="A250" s="3" t="s">
        <v>230</v>
      </c>
      <c r="B250" s="7" t="s">
        <v>21</v>
      </c>
      <c r="C250" s="7"/>
      <c r="D250" s="3">
        <v>553</v>
      </c>
      <c r="E250" s="38">
        <v>2.1030092592592593E-3</v>
      </c>
      <c r="F250" s="17" t="str">
        <f>VLOOKUP($D250,Lookup!$B$2:$E$223,2,FALSE)</f>
        <v>Claudia Longmire</v>
      </c>
      <c r="G250" s="4" t="str">
        <f>VLOOKUP($D250,Lookup!$B$2:$E$223,4,FALSE)</f>
        <v>South London Harriers</v>
      </c>
      <c r="H250" s="4" t="str">
        <f>VLOOKUP($D250,Lookup!$B$2:$E$223,3,FALSE)</f>
        <v>U13</v>
      </c>
      <c r="I250" t="str">
        <f t="shared" si="9"/>
        <v/>
      </c>
    </row>
    <row r="251" spans="1:9" x14ac:dyDescent="0.3">
      <c r="A251" s="3" t="s">
        <v>230</v>
      </c>
      <c r="B251" s="7" t="s">
        <v>21</v>
      </c>
      <c r="C251" s="7"/>
      <c r="D251" s="3">
        <v>63</v>
      </c>
      <c r="E251" s="38">
        <v>2.212962962962963E-3</v>
      </c>
      <c r="F251" s="17" t="str">
        <f>VLOOKUP($D251,Lookup!$B$2:$E$223,2,FALSE)</f>
        <v>Grace BOSIGER</v>
      </c>
      <c r="G251" s="4" t="str">
        <f>VLOOKUP($D251,Lookup!$B$2:$E$223,4,FALSE)</f>
        <v>Guildford &amp; Godalming</v>
      </c>
      <c r="H251" s="4" t="str">
        <f>VLOOKUP($D251,Lookup!$B$2:$E$223,3,FALSE)</f>
        <v>U13</v>
      </c>
      <c r="I251" t="str">
        <f t="shared" si="9"/>
        <v/>
      </c>
    </row>
    <row r="252" spans="1:9" x14ac:dyDescent="0.3">
      <c r="A252" s="3" t="s">
        <v>230</v>
      </c>
      <c r="B252" s="7" t="s">
        <v>21</v>
      </c>
      <c r="C252" s="7"/>
      <c r="D252" s="3">
        <v>456</v>
      </c>
      <c r="E252" s="38">
        <v>2.3564814814814815E-3</v>
      </c>
      <c r="F252" s="17" t="str">
        <f>VLOOKUP($D252,Lookup!$B$2:$E$223,2,FALSE)</f>
        <v>Laura Pelekani</v>
      </c>
      <c r="G252" s="4" t="str">
        <f>VLOOKUP($D252,Lookup!$B$2:$E$223,4,FALSE)</f>
        <v>Reigate Priory</v>
      </c>
      <c r="H252" s="4" t="str">
        <f>VLOOKUP($D252,Lookup!$B$2:$E$223,3,FALSE)</f>
        <v>U13</v>
      </c>
      <c r="I252" t="str">
        <f t="shared" si="9"/>
        <v/>
      </c>
    </row>
    <row r="253" spans="1:9" x14ac:dyDescent="0.3">
      <c r="A253" s="3" t="s">
        <v>230</v>
      </c>
      <c r="B253" s="7" t="s">
        <v>31</v>
      </c>
      <c r="C253" s="7"/>
      <c r="D253" s="3">
        <v>271</v>
      </c>
      <c r="E253" s="38">
        <v>1.6770833333333334E-3</v>
      </c>
      <c r="F253" s="17" t="str">
        <f>VLOOKUP($D253,Lookup!$B$2:$E$223,2,FALSE)</f>
        <v xml:space="preserve">ORLA WRIGHT </v>
      </c>
      <c r="G253" s="4" t="str">
        <f>VLOOKUP($D253,Lookup!$B$2:$E$223,4,FALSE)</f>
        <v>Herne Hill</v>
      </c>
      <c r="H253" s="4" t="str">
        <f>VLOOKUP($D253,Lookup!$B$2:$E$223,3,FALSE)</f>
        <v>U15</v>
      </c>
      <c r="I253" t="str">
        <f t="shared" si="9"/>
        <v/>
      </c>
    </row>
    <row r="254" spans="1:9" x14ac:dyDescent="0.3">
      <c r="A254" s="3" t="s">
        <v>230</v>
      </c>
      <c r="B254" s="7" t="s">
        <v>31</v>
      </c>
      <c r="C254" s="7"/>
      <c r="D254" s="3">
        <v>81</v>
      </c>
      <c r="E254" s="38">
        <v>1.6805555555555556E-3</v>
      </c>
      <c r="F254" s="17" t="str">
        <f>VLOOKUP($D254,Lookup!$B$2:$E$223,2,FALSE)</f>
        <v>Emily Milner</v>
      </c>
      <c r="G254" s="4" t="str">
        <f>VLOOKUP($D254,Lookup!$B$2:$E$223,4,FALSE)</f>
        <v>Guildford &amp; Godalming</v>
      </c>
      <c r="H254" s="4" t="str">
        <f>VLOOKUP($D254,Lookup!$B$2:$E$223,3,FALSE)</f>
        <v>U15</v>
      </c>
      <c r="I254" t="str">
        <f t="shared" si="9"/>
        <v/>
      </c>
    </row>
    <row r="255" spans="1:9" x14ac:dyDescent="0.3">
      <c r="A255" s="3" t="s">
        <v>230</v>
      </c>
      <c r="B255" s="7" t="s">
        <v>31</v>
      </c>
      <c r="C255" s="7"/>
      <c r="D255" s="3">
        <v>211</v>
      </c>
      <c r="E255" s="38">
        <v>1.8171296296296297E-3</v>
      </c>
      <c r="F255" s="17" t="str">
        <f>VLOOKUP($D255,Lookup!$B$2:$E$223,2,FALSE)</f>
        <v>Vivienne Jonczyk</v>
      </c>
      <c r="G255" s="4" t="str">
        <f>VLOOKUP($D255,Lookup!$B$2:$E$223,4,FALSE)</f>
        <v>Hercules Wimbledon</v>
      </c>
      <c r="H255" s="4" t="str">
        <f>VLOOKUP($D255,Lookup!$B$2:$E$223,3,FALSE)</f>
        <v>U15</v>
      </c>
      <c r="I255" t="str">
        <f t="shared" si="9"/>
        <v/>
      </c>
    </row>
    <row r="256" spans="1:9" x14ac:dyDescent="0.3">
      <c r="A256" s="3" t="s">
        <v>230</v>
      </c>
      <c r="B256" s="7" t="s">
        <v>31</v>
      </c>
      <c r="C256" s="7"/>
      <c r="D256" s="3">
        <v>273</v>
      </c>
      <c r="E256" s="38">
        <v>1.8900462962962961E-3</v>
      </c>
      <c r="F256" s="17" t="str">
        <f>VLOOKUP($D256,Lookup!$B$2:$E$223,2,FALSE)</f>
        <v>LILY KITTO</v>
      </c>
      <c r="G256" s="4" t="str">
        <f>VLOOKUP($D256,Lookup!$B$2:$E$223,4,FALSE)</f>
        <v>Herne Hill</v>
      </c>
      <c r="H256" s="4" t="str">
        <f>VLOOKUP($D256,Lookup!$B$2:$E$223,3,FALSE)</f>
        <v>U15</v>
      </c>
      <c r="I256" t="str">
        <f t="shared" si="9"/>
        <v/>
      </c>
    </row>
    <row r="257" spans="1:9" x14ac:dyDescent="0.3">
      <c r="A257" s="3" t="s">
        <v>230</v>
      </c>
      <c r="B257" s="7" t="s">
        <v>31</v>
      </c>
      <c r="C257" s="7"/>
      <c r="D257" s="3">
        <v>210</v>
      </c>
      <c r="E257" s="38">
        <v>1.9479166666666664E-3</v>
      </c>
      <c r="F257" s="17" t="str">
        <f>VLOOKUP($D257,Lookup!$B$2:$E$223,2,FALSE)</f>
        <v>Martha Eminson</v>
      </c>
      <c r="G257" s="4" t="str">
        <f>VLOOKUP($D257,Lookup!$B$2:$E$223,4,FALSE)</f>
        <v>Hercules Wimbledon</v>
      </c>
      <c r="H257" s="4" t="str">
        <f>VLOOKUP($D257,Lookup!$B$2:$E$223,3,FALSE)</f>
        <v>U15</v>
      </c>
      <c r="I257" t="str">
        <f t="shared" si="9"/>
        <v/>
      </c>
    </row>
    <row r="258" spans="1:9" x14ac:dyDescent="0.3">
      <c r="A258" s="3" t="s">
        <v>231</v>
      </c>
      <c r="B258" s="7" t="s">
        <v>31</v>
      </c>
      <c r="C258" s="7"/>
      <c r="D258" s="3">
        <v>276</v>
      </c>
      <c r="E258" s="39">
        <v>13.11</v>
      </c>
      <c r="F258" s="17" t="str">
        <f>VLOOKUP($D258,Lookup!$B$2:$E$223,2,FALSE)</f>
        <v>SOPHIE JACK</v>
      </c>
      <c r="G258" s="4" t="str">
        <f>VLOOKUP($D258,Lookup!$B$2:$E$223,4,FALSE)</f>
        <v>Herne Hill</v>
      </c>
      <c r="H258" s="4" t="str">
        <f>VLOOKUP($D258,Lookup!$B$2:$E$223,3,FALSE)</f>
        <v>U15</v>
      </c>
      <c r="I258" t="str">
        <f t="shared" si="9"/>
        <v/>
      </c>
    </row>
    <row r="259" spans="1:9" x14ac:dyDescent="0.3">
      <c r="A259" s="3" t="s">
        <v>232</v>
      </c>
      <c r="B259" s="7" t="s">
        <v>21</v>
      </c>
      <c r="C259" s="7"/>
      <c r="D259" s="3">
        <v>164</v>
      </c>
      <c r="E259" s="39">
        <v>3.86</v>
      </c>
      <c r="F259" s="17" t="str">
        <f>VLOOKUP($D259,Lookup!$B$2:$E$223,2,FALSE)</f>
        <v>AMY KERSHAW</v>
      </c>
      <c r="G259" s="4" t="str">
        <f>VLOOKUP($D259,Lookup!$B$2:$E$223,4,FALSE)</f>
        <v>Epsom &amp; Ewell</v>
      </c>
      <c r="H259" s="4" t="str">
        <f>VLOOKUP($D259,Lookup!$B$2:$E$223,3,FALSE)</f>
        <v>U13</v>
      </c>
      <c r="I259" t="str">
        <f t="shared" si="9"/>
        <v/>
      </c>
    </row>
    <row r="260" spans="1:9" x14ac:dyDescent="0.3">
      <c r="A260" s="3" t="s">
        <v>58</v>
      </c>
      <c r="B260" s="7" t="s">
        <v>39</v>
      </c>
      <c r="C260" s="7"/>
      <c r="D260" s="3">
        <v>570</v>
      </c>
      <c r="E260" s="39">
        <v>4.3600000000000003</v>
      </c>
      <c r="F260" s="17" t="str">
        <f>VLOOKUP($D260,Lookup!$B$2:$E$223,2,FALSE)</f>
        <v>Annice Kemp</v>
      </c>
      <c r="G260" s="4" t="str">
        <f>VLOOKUP($D260,Lookup!$B$2:$E$223,4,FALSE)</f>
        <v>South London Harriers</v>
      </c>
      <c r="H260" s="4" t="str">
        <f>VLOOKUP($D260,Lookup!$B$2:$E$223,3,FALSE)</f>
        <v>U17</v>
      </c>
      <c r="I260" t="str">
        <f t="shared" si="9"/>
        <v/>
      </c>
    </row>
    <row r="261" spans="1:9" x14ac:dyDescent="0.3">
      <c r="A261" s="3" t="s">
        <v>58</v>
      </c>
      <c r="B261" s="7" t="s">
        <v>39</v>
      </c>
      <c r="C261" s="7"/>
      <c r="D261" s="3">
        <v>534</v>
      </c>
      <c r="E261" s="39">
        <v>2.46</v>
      </c>
      <c r="F261" s="17" t="str">
        <f>VLOOKUP($D261,Lookup!$B$2:$E$223,2,FALSE)</f>
        <v>Najma Omar</v>
      </c>
      <c r="G261" s="4" t="str">
        <f>VLOOKUP($D261,Lookup!$B$2:$E$223,4,FALSE)</f>
        <v>Croydon Harriers</v>
      </c>
      <c r="H261" s="4" t="str">
        <f>VLOOKUP($D261,Lookup!$B$2:$E$223,3,FALSE)</f>
        <v>U17</v>
      </c>
      <c r="I261" t="str">
        <f t="shared" si="9"/>
        <v/>
      </c>
    </row>
    <row r="262" spans="1:9" x14ac:dyDescent="0.3">
      <c r="A262" s="3" t="s">
        <v>76</v>
      </c>
      <c r="B262" s="7" t="s">
        <v>31</v>
      </c>
      <c r="C262" s="7"/>
      <c r="D262" s="3">
        <v>177</v>
      </c>
      <c r="E262" s="39">
        <v>1.25</v>
      </c>
      <c r="F262" s="17" t="str">
        <f>VLOOKUP($D262,Lookup!$B$2:$E$223,2,FALSE)</f>
        <v>KATIE WOODS</v>
      </c>
      <c r="G262" s="4" t="str">
        <f>VLOOKUP($D262,Lookup!$B$2:$E$223,4,FALSE)</f>
        <v>Epsom &amp; Ewell</v>
      </c>
      <c r="H262" s="4" t="str">
        <f>VLOOKUP($D262,Lookup!$B$2:$E$223,3,FALSE)</f>
        <v>U15</v>
      </c>
      <c r="I262" t="str">
        <f t="shared" si="9"/>
        <v/>
      </c>
    </row>
    <row r="263" spans="1:9" x14ac:dyDescent="0.3">
      <c r="A263" s="3" t="s">
        <v>76</v>
      </c>
      <c r="B263" s="7" t="s">
        <v>31</v>
      </c>
      <c r="C263" s="7"/>
      <c r="D263" s="3">
        <v>310</v>
      </c>
      <c r="E263" s="39">
        <v>1.35</v>
      </c>
      <c r="F263" s="17" t="str">
        <f>VLOOKUP($D263,Lookup!$B$2:$E$223,2,FALSE)</f>
        <v>Natasha Hambling</v>
      </c>
      <c r="G263" s="4" t="str">
        <f>VLOOKUP($D263,Lookup!$B$2:$E$223,4,FALSE)</f>
        <v>Kingston &amp; Poly</v>
      </c>
      <c r="H263" s="4" t="str">
        <f>VLOOKUP($D263,Lookup!$B$2:$E$223,3,FALSE)</f>
        <v>U15</v>
      </c>
      <c r="I263" t="str">
        <f t="shared" si="9"/>
        <v/>
      </c>
    </row>
    <row r="264" spans="1:9" x14ac:dyDescent="0.3">
      <c r="A264" s="3" t="s">
        <v>76</v>
      </c>
      <c r="B264" s="7" t="s">
        <v>31</v>
      </c>
      <c r="C264" s="7"/>
      <c r="D264" s="3">
        <v>77</v>
      </c>
      <c r="E264" s="39">
        <v>1.25</v>
      </c>
      <c r="F264" s="17" t="str">
        <f>VLOOKUP($D264,Lookup!$B$2:$E$223,2,FALSE)</f>
        <v>Sophie Hawthorn</v>
      </c>
      <c r="G264" s="4" t="str">
        <f>VLOOKUP($D264,Lookup!$B$2:$E$223,4,FALSE)</f>
        <v>Guildford &amp; Godalming</v>
      </c>
      <c r="H264" s="4" t="str">
        <f>VLOOKUP($D264,Lookup!$B$2:$E$223,3,FALSE)</f>
        <v>U15</v>
      </c>
      <c r="I264" t="str">
        <f t="shared" si="9"/>
        <v/>
      </c>
    </row>
    <row r="265" spans="1:9" x14ac:dyDescent="0.3">
      <c r="A265" s="3" t="s">
        <v>76</v>
      </c>
      <c r="B265" s="7" t="s">
        <v>31</v>
      </c>
      <c r="C265" s="7"/>
      <c r="D265" s="3">
        <v>76</v>
      </c>
      <c r="E265" s="39">
        <v>1.4</v>
      </c>
      <c r="F265" s="17" t="str">
        <f>VLOOKUP($D265,Lookup!$B$2:$E$223,2,FALSE)</f>
        <v xml:space="preserve">Emily Williams </v>
      </c>
      <c r="G265" s="4" t="str">
        <f>VLOOKUP($D265,Lookup!$B$2:$E$223,4,FALSE)</f>
        <v>Guildford &amp; Godalming</v>
      </c>
      <c r="H265" s="4" t="str">
        <f>VLOOKUP($D265,Lookup!$B$2:$E$223,3,FALSE)</f>
        <v>U15</v>
      </c>
      <c r="I265" t="str">
        <f t="shared" si="9"/>
        <v/>
      </c>
    </row>
    <row r="266" spans="1:9" x14ac:dyDescent="0.3">
      <c r="A266" s="3" t="s">
        <v>76</v>
      </c>
      <c r="B266" s="7" t="s">
        <v>31</v>
      </c>
      <c r="C266" s="7"/>
      <c r="D266" s="3">
        <v>79</v>
      </c>
      <c r="E266" s="39">
        <v>1.35</v>
      </c>
      <c r="F266" s="17" t="str">
        <f>VLOOKUP($D266,Lookup!$B$2:$E$223,2,FALSE)</f>
        <v>Elise Christian</v>
      </c>
      <c r="G266" s="4" t="str">
        <f>VLOOKUP($D266,Lookup!$B$2:$E$223,4,FALSE)</f>
        <v>Guildford &amp; Godalming</v>
      </c>
      <c r="H266" s="4" t="str">
        <f>VLOOKUP($D266,Lookup!$B$2:$E$223,3,FALSE)</f>
        <v>U15</v>
      </c>
      <c r="I266" t="str">
        <f t="shared" si="9"/>
        <v/>
      </c>
    </row>
    <row r="267" spans="1:9" x14ac:dyDescent="0.3">
      <c r="A267" s="3" t="s">
        <v>231</v>
      </c>
      <c r="B267" s="7" t="s">
        <v>21</v>
      </c>
      <c r="C267" s="7"/>
      <c r="D267" s="3">
        <v>171</v>
      </c>
      <c r="E267" s="39">
        <v>16.25</v>
      </c>
      <c r="F267" s="17" t="str">
        <f>VLOOKUP($D267,Lookup!$B$2:$E$223,2,FALSE)</f>
        <v>SIENNA CARTWRIGHT</v>
      </c>
      <c r="G267" s="4" t="str">
        <f>VLOOKUP($D267,Lookup!$B$2:$E$223,4,FALSE)</f>
        <v>Epsom &amp; Ewell</v>
      </c>
      <c r="H267" s="4" t="str">
        <f>VLOOKUP($D267,Lookup!$B$2:$E$223,3,FALSE)</f>
        <v>U15</v>
      </c>
      <c r="I267" t="str">
        <f t="shared" si="9"/>
        <v>ERROR</v>
      </c>
    </row>
    <row r="268" spans="1:9" x14ac:dyDescent="0.3">
      <c r="A268" s="3" t="s">
        <v>244</v>
      </c>
      <c r="B268" s="7" t="s">
        <v>21</v>
      </c>
      <c r="C268" s="7"/>
      <c r="D268" s="3">
        <v>56</v>
      </c>
      <c r="E268" s="39">
        <v>12.43</v>
      </c>
      <c r="F268" s="17" t="str">
        <f>VLOOKUP($D268,Lookup!$B$2:$E$223,2,FALSE)</f>
        <v>Lexie DIGMAN</v>
      </c>
      <c r="G268" s="4" t="str">
        <f>VLOOKUP($D268,Lookup!$B$2:$E$223,4,FALSE)</f>
        <v>Guildford &amp; Godalming</v>
      </c>
      <c r="H268" s="4" t="str">
        <f>VLOOKUP($D268,Lookup!$B$2:$E$223,3,FALSE)</f>
        <v>U13</v>
      </c>
      <c r="I268" t="str">
        <f t="shared" si="9"/>
        <v/>
      </c>
    </row>
    <row r="269" spans="1:9" x14ac:dyDescent="0.3">
      <c r="A269" s="3" t="s">
        <v>244</v>
      </c>
      <c r="B269" s="7" t="s">
        <v>21</v>
      </c>
      <c r="C269" s="7"/>
      <c r="D269" s="3">
        <v>62</v>
      </c>
      <c r="E269" s="39">
        <v>12.95</v>
      </c>
      <c r="F269" s="17" t="str">
        <f>VLOOKUP($D269,Lookup!$B$2:$E$223,2,FALSE)</f>
        <v>Leah WATERS</v>
      </c>
      <c r="G269" s="4" t="str">
        <f>VLOOKUP($D269,Lookup!$B$2:$E$223,4,FALSE)</f>
        <v>Guildford &amp; Godalming</v>
      </c>
      <c r="H269" s="4" t="str">
        <f>VLOOKUP($D269,Lookup!$B$2:$E$223,3,FALSE)</f>
        <v>U13</v>
      </c>
      <c r="I269" t="str">
        <f t="shared" si="9"/>
        <v/>
      </c>
    </row>
    <row r="270" spans="1:9" x14ac:dyDescent="0.3">
      <c r="A270" s="3" t="s">
        <v>76</v>
      </c>
      <c r="B270" s="7" t="s">
        <v>21</v>
      </c>
      <c r="C270" s="7"/>
      <c r="D270" s="3">
        <v>56</v>
      </c>
      <c r="E270" s="39">
        <v>1.2</v>
      </c>
      <c r="F270" s="17" t="str">
        <f>VLOOKUP($D270,Lookup!$B$2:$E$223,2,FALSE)</f>
        <v>Lexie DIGMAN</v>
      </c>
      <c r="G270" s="4" t="str">
        <f>VLOOKUP($D270,Lookup!$B$2:$E$223,4,FALSE)</f>
        <v>Guildford &amp; Godalming</v>
      </c>
      <c r="H270" s="4" t="str">
        <f>VLOOKUP($D270,Lookup!$B$2:$E$223,3,FALSE)</f>
        <v>U13</v>
      </c>
      <c r="I270" t="str">
        <f t="shared" si="9"/>
        <v/>
      </c>
    </row>
    <row r="271" spans="1:9" x14ac:dyDescent="0.3">
      <c r="A271" s="3" t="s">
        <v>76</v>
      </c>
      <c r="B271" s="7" t="s">
        <v>21</v>
      </c>
      <c r="C271" s="7"/>
      <c r="D271" s="3">
        <v>206</v>
      </c>
      <c r="E271" s="39">
        <v>1.1000000000000001</v>
      </c>
      <c r="F271" s="17" t="str">
        <f>VLOOKUP($D271,Lookup!$B$2:$E$223,2,FALSE)</f>
        <v>Tilly Crome</v>
      </c>
      <c r="G271" s="4" t="str">
        <f>VLOOKUP($D271,Lookup!$B$2:$E$223,4,FALSE)</f>
        <v>Hercules Wimbledon</v>
      </c>
      <c r="H271" s="4" t="str">
        <f>VLOOKUP($D271,Lookup!$B$2:$E$223,3,FALSE)</f>
        <v>U13</v>
      </c>
      <c r="I271" t="str">
        <f t="shared" si="9"/>
        <v/>
      </c>
    </row>
    <row r="272" spans="1:9" x14ac:dyDescent="0.3">
      <c r="A272" s="3" t="s">
        <v>76</v>
      </c>
      <c r="B272" s="7" t="s">
        <v>21</v>
      </c>
      <c r="C272" s="7"/>
      <c r="D272" s="3">
        <v>64</v>
      </c>
      <c r="E272" s="39">
        <v>1.1000000000000001</v>
      </c>
      <c r="F272" s="17" t="str">
        <f>VLOOKUP($D272,Lookup!$B$2:$E$223,2,FALSE)</f>
        <v>Rebecca MILNER</v>
      </c>
      <c r="G272" s="4" t="str">
        <f>VLOOKUP($D272,Lookup!$B$2:$E$223,4,FALSE)</f>
        <v>Guildford &amp; Godalming</v>
      </c>
      <c r="H272" s="4" t="str">
        <f>VLOOKUP($D272,Lookup!$B$2:$E$223,3,FALSE)</f>
        <v>U13</v>
      </c>
      <c r="I272" t="str">
        <f t="shared" si="9"/>
        <v/>
      </c>
    </row>
    <row r="273" spans="1:9" x14ac:dyDescent="0.3">
      <c r="A273" s="3" t="s">
        <v>76</v>
      </c>
      <c r="B273" s="7" t="s">
        <v>21</v>
      </c>
      <c r="C273" s="7"/>
      <c r="D273" s="3">
        <v>68</v>
      </c>
      <c r="E273" s="39">
        <v>1.1000000000000001</v>
      </c>
      <c r="F273" s="17" t="str">
        <f>VLOOKUP($D273,Lookup!$B$2:$E$223,2,FALSE)</f>
        <v>Yoyo McCROHAN</v>
      </c>
      <c r="G273" s="4" t="str">
        <f>VLOOKUP($D273,Lookup!$B$2:$E$223,4,FALSE)</f>
        <v>Guildford &amp; Godalming</v>
      </c>
      <c r="H273" s="4" t="str">
        <f>VLOOKUP($D273,Lookup!$B$2:$E$223,3,FALSE)</f>
        <v>U13</v>
      </c>
      <c r="I273" t="str">
        <f t="shared" si="9"/>
        <v/>
      </c>
    </row>
    <row r="274" spans="1:9" x14ac:dyDescent="0.3">
      <c r="A274" s="3" t="s">
        <v>244</v>
      </c>
      <c r="B274" s="7" t="s">
        <v>31</v>
      </c>
      <c r="C274" s="7"/>
      <c r="D274" s="3">
        <v>78</v>
      </c>
      <c r="E274" s="39">
        <v>13.1</v>
      </c>
      <c r="F274" s="17" t="str">
        <f>VLOOKUP($D274,Lookup!$B$2:$E$223,2,FALSE)</f>
        <v>Amelie Auckland</v>
      </c>
      <c r="G274" s="4" t="str">
        <f>VLOOKUP($D274,Lookup!$B$2:$E$223,4,FALSE)</f>
        <v>Guildford &amp; Godalming</v>
      </c>
      <c r="H274" s="4" t="str">
        <f>VLOOKUP($D274,Lookup!$B$2:$E$223,3,FALSE)</f>
        <v>U15</v>
      </c>
      <c r="I274" t="str">
        <f t="shared" si="9"/>
        <v/>
      </c>
    </row>
    <row r="275" spans="1:9" x14ac:dyDescent="0.3">
      <c r="A275" s="3" t="s">
        <v>225</v>
      </c>
      <c r="B275" s="7" t="s">
        <v>39</v>
      </c>
      <c r="C275" s="7"/>
      <c r="D275" s="3">
        <v>532</v>
      </c>
      <c r="E275" s="37">
        <v>13.2</v>
      </c>
      <c r="F275" s="17" t="str">
        <f>VLOOKUP($D275,Lookup!$B$2:$E$223,2,FALSE)</f>
        <v>Marie-Louise Abraham</v>
      </c>
      <c r="G275" s="4" t="str">
        <f>VLOOKUP($D275,Lookup!$B$2:$E$223,4,FALSE)</f>
        <v>Croydon Harriers</v>
      </c>
      <c r="H275" s="4" t="str">
        <f>VLOOKUP($D275,Lookup!$B$2:$E$223,3,FALSE)</f>
        <v>U17</v>
      </c>
      <c r="I275" t="str">
        <f t="shared" si="9"/>
        <v/>
      </c>
    </row>
    <row r="276" spans="1:9" x14ac:dyDescent="0.3">
      <c r="A276" s="3" t="s">
        <v>225</v>
      </c>
      <c r="B276" s="7" t="s">
        <v>39</v>
      </c>
      <c r="C276" s="7"/>
      <c r="D276" s="3">
        <v>531</v>
      </c>
      <c r="E276" s="37">
        <v>14.7</v>
      </c>
      <c r="F276" s="17" t="str">
        <f>VLOOKUP($D276,Lookup!$B$2:$E$223,2,FALSE)</f>
        <v>Bianca Bimpong</v>
      </c>
      <c r="G276" s="4" t="str">
        <f>VLOOKUP($D276,Lookup!$B$2:$E$223,4,FALSE)</f>
        <v>Croydon Harriers</v>
      </c>
      <c r="H276" s="4" t="str">
        <f>VLOOKUP($D276,Lookup!$B$2:$E$223,3,FALSE)</f>
        <v>U17</v>
      </c>
      <c r="I276" t="str">
        <f t="shared" si="9"/>
        <v/>
      </c>
    </row>
    <row r="277" spans="1:9" x14ac:dyDescent="0.3">
      <c r="A277" s="3" t="s">
        <v>225</v>
      </c>
      <c r="B277" s="7" t="s">
        <v>39</v>
      </c>
      <c r="C277" s="7"/>
      <c r="D277" s="3">
        <v>229</v>
      </c>
      <c r="E277" s="37">
        <v>15.2</v>
      </c>
      <c r="F277" s="17" t="str">
        <f>VLOOKUP($D277,Lookup!$B$2:$E$223,2,FALSE)</f>
        <v>Ella Iannotti</v>
      </c>
      <c r="G277" s="4" t="str">
        <f>VLOOKUP($D277,Lookup!$B$2:$E$223,4,FALSE)</f>
        <v>Hercules Wimbledon</v>
      </c>
      <c r="H277" s="4" t="str">
        <f>VLOOKUP($D277,Lookup!$B$2:$E$223,3,FALSE)</f>
        <v>U17</v>
      </c>
      <c r="I277" t="str">
        <f t="shared" si="9"/>
        <v/>
      </c>
    </row>
    <row r="278" spans="1:9" x14ac:dyDescent="0.3">
      <c r="A278" s="3" t="s">
        <v>225</v>
      </c>
      <c r="B278" s="7" t="s">
        <v>39</v>
      </c>
      <c r="C278" s="7"/>
      <c r="D278" s="3">
        <v>567</v>
      </c>
      <c r="E278" s="37">
        <v>13.4</v>
      </c>
      <c r="F278" s="17" t="str">
        <f>VLOOKUP($D278,Lookup!$B$2:$E$223,2,FALSE)</f>
        <v>Ashanti Asiamoh</v>
      </c>
      <c r="G278" s="4" t="str">
        <f>VLOOKUP($D278,Lookup!$B$2:$E$223,4,FALSE)</f>
        <v>South London Harriers</v>
      </c>
      <c r="H278" s="4" t="str">
        <f>VLOOKUP($D278,Lookup!$B$2:$E$223,3,FALSE)</f>
        <v>U17</v>
      </c>
      <c r="I278" t="str">
        <f t="shared" si="9"/>
        <v/>
      </c>
    </row>
    <row r="279" spans="1:9" x14ac:dyDescent="0.3">
      <c r="A279" s="3" t="s">
        <v>225</v>
      </c>
      <c r="B279" s="7" t="s">
        <v>39</v>
      </c>
      <c r="C279" s="7"/>
      <c r="D279" s="3">
        <v>178</v>
      </c>
      <c r="E279" s="37">
        <v>14.7</v>
      </c>
      <c r="F279" s="17" t="str">
        <f>VLOOKUP($D279,Lookup!$B$2:$E$223,2,FALSE)</f>
        <v>EMILY DAVIS</v>
      </c>
      <c r="G279" s="4" t="str">
        <f>VLOOKUP($D279,Lookup!$B$2:$E$223,4,FALSE)</f>
        <v>Epsom &amp; Ewell</v>
      </c>
      <c r="H279" s="4" t="str">
        <f>VLOOKUP($D279,Lookup!$B$2:$E$223,3,FALSE)</f>
        <v>U17</v>
      </c>
      <c r="I279" t="str">
        <f t="shared" si="9"/>
        <v/>
      </c>
    </row>
    <row r="280" spans="1:9" x14ac:dyDescent="0.3">
      <c r="A280" s="3" t="s">
        <v>58</v>
      </c>
      <c r="B280" s="7" t="s">
        <v>21</v>
      </c>
      <c r="C280" s="7"/>
      <c r="D280" s="3">
        <v>554</v>
      </c>
      <c r="E280" s="39">
        <v>2.33</v>
      </c>
      <c r="F280" s="17" t="str">
        <f>VLOOKUP($D280,Lookup!$B$2:$E$223,2,FALSE)</f>
        <v>Grace Sone</v>
      </c>
      <c r="G280" s="4" t="str">
        <f>VLOOKUP($D280,Lookup!$B$2:$E$223,4,FALSE)</f>
        <v>South London Harriers</v>
      </c>
      <c r="H280" s="4" t="str">
        <f>VLOOKUP($D280,Lookup!$B$2:$E$223,3,FALSE)</f>
        <v>U13</v>
      </c>
      <c r="I280" t="str">
        <f t="shared" si="9"/>
        <v/>
      </c>
    </row>
    <row r="281" spans="1:9" x14ac:dyDescent="0.3">
      <c r="A281" s="3" t="s">
        <v>58</v>
      </c>
      <c r="B281" s="7" t="s">
        <v>21</v>
      </c>
      <c r="C281" s="7"/>
      <c r="D281" s="3">
        <v>304</v>
      </c>
      <c r="E281" s="39">
        <v>3.19</v>
      </c>
      <c r="F281" s="17" t="str">
        <f>VLOOKUP($D281,Lookup!$B$2:$E$223,2,FALSE)</f>
        <v>Kiara Duffy</v>
      </c>
      <c r="G281" s="4" t="str">
        <f>VLOOKUP($D281,Lookup!$B$2:$E$223,4,FALSE)</f>
        <v>Kingston &amp; Poly</v>
      </c>
      <c r="H281" s="4" t="str">
        <f>VLOOKUP($D281,Lookup!$B$2:$E$223,3,FALSE)</f>
        <v>U13</v>
      </c>
      <c r="I281" t="str">
        <f t="shared" si="9"/>
        <v/>
      </c>
    </row>
    <row r="282" spans="1:9" x14ac:dyDescent="0.3">
      <c r="A282" s="3" t="s">
        <v>58</v>
      </c>
      <c r="B282" s="7" t="s">
        <v>21</v>
      </c>
      <c r="C282" s="7"/>
      <c r="D282" s="3">
        <v>206</v>
      </c>
      <c r="E282" s="39">
        <v>2.13</v>
      </c>
      <c r="F282" s="17" t="str">
        <f>VLOOKUP($D282,Lookup!$B$2:$E$223,2,FALSE)</f>
        <v>Tilly Crome</v>
      </c>
      <c r="G282" s="4" t="str">
        <f>VLOOKUP($D282,Lookup!$B$2:$E$223,4,FALSE)</f>
        <v>Hercules Wimbledon</v>
      </c>
      <c r="H282" s="4" t="str">
        <f>VLOOKUP($D282,Lookup!$B$2:$E$223,3,FALSE)</f>
        <v>U13</v>
      </c>
      <c r="I282" t="str">
        <f t="shared" si="9"/>
        <v/>
      </c>
    </row>
    <row r="283" spans="1:9" x14ac:dyDescent="0.3">
      <c r="A283" s="3" t="s">
        <v>58</v>
      </c>
      <c r="B283" s="7" t="s">
        <v>21</v>
      </c>
      <c r="C283" s="7"/>
      <c r="D283" s="3">
        <v>453</v>
      </c>
      <c r="E283" s="39">
        <v>2.35</v>
      </c>
      <c r="F283" s="17" t="str">
        <f>VLOOKUP($D283,Lookup!$B$2:$E$223,2,FALSE)</f>
        <v xml:space="preserve">Evelyn Friar </v>
      </c>
      <c r="G283" s="4" t="str">
        <f>VLOOKUP($D283,Lookup!$B$2:$E$223,4,FALSE)</f>
        <v>Reigate Priory</v>
      </c>
      <c r="H283" s="4" t="str">
        <f>VLOOKUP($D283,Lookup!$B$2:$E$223,3,FALSE)</f>
        <v>U13</v>
      </c>
      <c r="I283" t="str">
        <f t="shared" si="9"/>
        <v/>
      </c>
    </row>
    <row r="284" spans="1:9" x14ac:dyDescent="0.3">
      <c r="A284" s="3"/>
      <c r="B284" s="7"/>
      <c r="C284" s="7"/>
      <c r="D284" s="3"/>
      <c r="E284" s="37"/>
      <c r="F284" s="17"/>
      <c r="G284" s="4"/>
      <c r="H284" s="4"/>
    </row>
    <row r="285" spans="1:9" x14ac:dyDescent="0.3">
      <c r="A285" s="3"/>
      <c r="B285" s="7"/>
      <c r="C285" s="7"/>
      <c r="D285" s="3"/>
      <c r="E285" s="37"/>
      <c r="F285" s="17"/>
      <c r="G285" s="4"/>
      <c r="H285" s="4"/>
    </row>
    <row r="286" spans="1:9" x14ac:dyDescent="0.3">
      <c r="A286" s="3"/>
      <c r="B286" s="7"/>
      <c r="C286" s="7"/>
      <c r="D286" s="3"/>
      <c r="E286" s="37"/>
      <c r="F286" s="17"/>
      <c r="G286" s="4"/>
      <c r="H286" s="4"/>
    </row>
    <row r="287" spans="1:9" x14ac:dyDescent="0.3">
      <c r="A287" s="3"/>
      <c r="B287" s="7"/>
      <c r="C287" s="7"/>
      <c r="D287" s="3"/>
      <c r="E287" s="37"/>
      <c r="F287" s="17"/>
      <c r="G287" s="4"/>
      <c r="H287" s="4"/>
    </row>
    <row r="288" spans="1:9" x14ac:dyDescent="0.3">
      <c r="A288" s="3"/>
      <c r="B288" s="7"/>
      <c r="C288" s="7"/>
      <c r="D288" s="3"/>
      <c r="E288" s="37"/>
      <c r="F288" s="17"/>
      <c r="G288" s="4"/>
      <c r="H288" s="4"/>
    </row>
    <row r="289" spans="1:8" x14ac:dyDescent="0.3">
      <c r="A289" s="3"/>
      <c r="B289" s="7"/>
      <c r="C289" s="7"/>
      <c r="D289" s="3"/>
      <c r="E289" s="37"/>
      <c r="F289" s="17"/>
      <c r="G289" s="4"/>
      <c r="H289" s="4"/>
    </row>
    <row r="290" spans="1:8" x14ac:dyDescent="0.3">
      <c r="A290" s="3"/>
      <c r="B290" s="7"/>
      <c r="C290" s="7"/>
      <c r="D290" s="3"/>
      <c r="E290" s="37"/>
      <c r="F290" s="17"/>
      <c r="G290" s="4"/>
      <c r="H290" s="4"/>
    </row>
    <row r="291" spans="1:8" x14ac:dyDescent="0.3">
      <c r="A291" s="3"/>
      <c r="B291" s="7"/>
      <c r="C291" s="7"/>
      <c r="D291" s="3"/>
      <c r="E291" s="37"/>
      <c r="F291" s="17"/>
      <c r="G291" s="4"/>
      <c r="H291" s="4"/>
    </row>
  </sheetData>
  <autoFilter ref="A1:I291" xr:uid="{00000000-0001-0000-0000-000000000000}"/>
  <sortState xmlns:xlrd2="http://schemas.microsoft.com/office/spreadsheetml/2017/richdata2" ref="A2:L211">
    <sortCondition ref="G2:G211"/>
    <sortCondition ref="A2:A211"/>
    <sortCondition ref="B2:B211"/>
    <sortCondition ref="D2:D211"/>
  </sortState>
  <pageMargins left="0.5" right="0.4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FDF1B-16CD-45FA-B59F-5883E33252A8}">
  <dimension ref="A1:K291"/>
  <sheetViews>
    <sheetView tabSelected="1" workbookViewId="0">
      <selection activeCell="F284" sqref="F284"/>
    </sheetView>
  </sheetViews>
  <sheetFormatPr defaultColWidth="22" defaultRowHeight="14.4" x14ac:dyDescent="0.3"/>
  <cols>
    <col min="1" max="1" width="13.21875" bestFit="1" customWidth="1"/>
    <col min="2" max="2" width="9.88671875" bestFit="1" customWidth="1"/>
    <col min="3" max="3" width="5" bestFit="1" customWidth="1"/>
    <col min="4" max="4" width="8.88671875" bestFit="1" customWidth="1"/>
    <col min="5" max="5" width="9.6640625" customWidth="1"/>
    <col min="6" max="6" width="28.21875" style="19" customWidth="1"/>
    <col min="8" max="9" width="7.88671875" customWidth="1"/>
    <col min="10" max="11" width="22" style="8"/>
  </cols>
  <sheetData>
    <row r="1" spans="1:10" x14ac:dyDescent="0.3">
      <c r="A1" s="1" t="s">
        <v>1</v>
      </c>
      <c r="B1" s="1" t="s">
        <v>2</v>
      </c>
      <c r="C1" s="1" t="s">
        <v>7</v>
      </c>
      <c r="D1" s="1" t="s">
        <v>6</v>
      </c>
      <c r="E1" s="2" t="s">
        <v>0</v>
      </c>
      <c r="F1" s="18" t="s">
        <v>20</v>
      </c>
      <c r="G1" s="2" t="s">
        <v>4</v>
      </c>
      <c r="H1" s="2" t="s">
        <v>5</v>
      </c>
      <c r="J1" s="11"/>
    </row>
    <row r="2" spans="1:10" x14ac:dyDescent="0.3">
      <c r="A2" s="3" t="s">
        <v>249</v>
      </c>
      <c r="B2" s="7" t="s">
        <v>42</v>
      </c>
      <c r="C2" s="7"/>
      <c r="D2" s="3">
        <v>507</v>
      </c>
      <c r="E2" s="37">
        <v>70</v>
      </c>
      <c r="F2" s="17" t="str">
        <f>VLOOKUP($D2,Lookup!$B$2:$E$223,2,FALSE)</f>
        <v>Ella-Jade Wilson</v>
      </c>
      <c r="G2" s="4" t="str">
        <f>VLOOKUP($D2,Lookup!$B$2:$E$223,4,FALSE)</f>
        <v>Croydon Harriers</v>
      </c>
      <c r="H2" s="4" t="str">
        <f>VLOOKUP($D2,Lookup!$B$2:$E$223,3,FALSE)</f>
        <v>U11</v>
      </c>
      <c r="I2" t="str">
        <f t="shared" ref="I2:I65" si="0">IF(B2&lt;&gt;H2,"ERROR","")</f>
        <v/>
      </c>
    </row>
    <row r="3" spans="1:10" x14ac:dyDescent="0.3">
      <c r="A3" s="7" t="s">
        <v>228</v>
      </c>
      <c r="B3" s="7" t="s">
        <v>42</v>
      </c>
      <c r="C3" s="7"/>
      <c r="D3" s="3">
        <v>501</v>
      </c>
      <c r="E3" s="38">
        <v>1.5347222222222223E-3</v>
      </c>
      <c r="F3" s="17" t="str">
        <f>VLOOKUP($D3,Lookup!$B$2:$E$223,2,FALSE)</f>
        <v>Saria Scott-Kurti</v>
      </c>
      <c r="G3" s="4" t="str">
        <f>VLOOKUP($D3,Lookup!$B$2:$E$223,4,FALSE)</f>
        <v>Croydon Harriers</v>
      </c>
      <c r="H3" s="4" t="str">
        <f>VLOOKUP($D3,Lookup!$B$2:$E$223,3,FALSE)</f>
        <v>U11</v>
      </c>
      <c r="I3" t="str">
        <f t="shared" si="0"/>
        <v/>
      </c>
      <c r="J3" s="9"/>
    </row>
    <row r="4" spans="1:10" x14ac:dyDescent="0.3">
      <c r="A4" s="7" t="s">
        <v>228</v>
      </c>
      <c r="B4" s="7" t="s">
        <v>42</v>
      </c>
      <c r="C4" s="7"/>
      <c r="D4" s="7">
        <v>505</v>
      </c>
      <c r="E4" s="38">
        <v>1.9131944444444446E-3</v>
      </c>
      <c r="F4" s="17" t="str">
        <f>VLOOKUP($D4,Lookup!$B$2:$E$223,2,FALSE)</f>
        <v>Zoe Siu</v>
      </c>
      <c r="G4" s="4" t="str">
        <f>VLOOKUP($D4,Lookup!$B$2:$E$223,4,FALSE)</f>
        <v>Croydon Harriers</v>
      </c>
      <c r="H4" s="4" t="str">
        <f>VLOOKUP($D4,Lookup!$B$2:$E$223,3,FALSE)</f>
        <v>U11</v>
      </c>
      <c r="I4" t="str">
        <f t="shared" si="0"/>
        <v/>
      </c>
      <c r="J4" s="9"/>
    </row>
    <row r="5" spans="1:10" x14ac:dyDescent="0.3">
      <c r="A5" s="7" t="s">
        <v>228</v>
      </c>
      <c r="B5" s="7" t="s">
        <v>42</v>
      </c>
      <c r="C5" s="7"/>
      <c r="D5" s="3">
        <v>505</v>
      </c>
      <c r="E5" s="38">
        <v>1.6377314814814815E-3</v>
      </c>
      <c r="F5" s="17" t="str">
        <f>VLOOKUP($D5,Lookup!$B$2:$E$223,2,FALSE)</f>
        <v>Zoe Siu</v>
      </c>
      <c r="G5" s="4" t="str">
        <f>VLOOKUP($D5,Lookup!$B$2:$E$223,4,FALSE)</f>
        <v>Croydon Harriers</v>
      </c>
      <c r="H5" s="4" t="str">
        <f>VLOOKUP($D5,Lookup!$B$2:$E$223,3,FALSE)</f>
        <v>U11</v>
      </c>
      <c r="I5" t="str">
        <f t="shared" si="0"/>
        <v/>
      </c>
    </row>
    <row r="6" spans="1:10" x14ac:dyDescent="0.3">
      <c r="A6" s="7" t="s">
        <v>228</v>
      </c>
      <c r="B6" s="7" t="s">
        <v>42</v>
      </c>
      <c r="C6" s="7"/>
      <c r="D6" s="3">
        <v>507</v>
      </c>
      <c r="E6" s="38">
        <v>1.5682870370370371E-3</v>
      </c>
      <c r="F6" s="17" t="str">
        <f>VLOOKUP($D6,Lookup!$B$2:$E$223,2,FALSE)</f>
        <v>Ella-Jade Wilson</v>
      </c>
      <c r="G6" s="4" t="str">
        <f>VLOOKUP($D6,Lookup!$B$2:$E$223,4,FALSE)</f>
        <v>Croydon Harriers</v>
      </c>
      <c r="H6" s="4" t="str">
        <f>VLOOKUP($D6,Lookup!$B$2:$E$223,3,FALSE)</f>
        <v>U11</v>
      </c>
      <c r="I6" t="str">
        <f t="shared" si="0"/>
        <v/>
      </c>
    </row>
    <row r="7" spans="1:10" x14ac:dyDescent="0.3">
      <c r="A7" s="3" t="s">
        <v>246</v>
      </c>
      <c r="B7" s="7" t="s">
        <v>42</v>
      </c>
      <c r="C7" s="7"/>
      <c r="D7" s="3">
        <v>501</v>
      </c>
      <c r="E7" s="37">
        <v>12.7</v>
      </c>
      <c r="F7" s="17" t="str">
        <f>VLOOKUP($D7,Lookup!$B$2:$E$223,2,FALSE)</f>
        <v>Saria Scott-Kurti</v>
      </c>
      <c r="G7" s="4" t="str">
        <f>VLOOKUP($D7,Lookup!$B$2:$E$223,4,FALSE)</f>
        <v>Croydon Harriers</v>
      </c>
      <c r="H7" s="4" t="str">
        <f>VLOOKUP($D7,Lookup!$B$2:$E$223,3,FALSE)</f>
        <v>U11</v>
      </c>
      <c r="I7" t="str">
        <f t="shared" si="0"/>
        <v/>
      </c>
    </row>
    <row r="8" spans="1:10" x14ac:dyDescent="0.3">
      <c r="A8" s="3" t="s">
        <v>246</v>
      </c>
      <c r="B8" s="7" t="s">
        <v>42</v>
      </c>
      <c r="C8" s="7"/>
      <c r="D8" s="3">
        <v>502</v>
      </c>
      <c r="E8" s="37">
        <v>12.8</v>
      </c>
      <c r="F8" s="17" t="str">
        <f>VLOOKUP($D8,Lookup!$B$2:$E$223,2,FALSE)</f>
        <v>Daniella Josephs</v>
      </c>
      <c r="G8" s="4" t="str">
        <f>VLOOKUP($D8,Lookup!$B$2:$E$223,4,FALSE)</f>
        <v>Croydon Harriers</v>
      </c>
      <c r="H8" s="4" t="str">
        <f>VLOOKUP($D8,Lookup!$B$2:$E$223,3,FALSE)</f>
        <v>U11</v>
      </c>
      <c r="I8" t="str">
        <f t="shared" si="0"/>
        <v/>
      </c>
    </row>
    <row r="9" spans="1:10" x14ac:dyDescent="0.3">
      <c r="A9" s="3" t="s">
        <v>246</v>
      </c>
      <c r="B9" s="7" t="s">
        <v>42</v>
      </c>
      <c r="C9" s="7"/>
      <c r="D9" s="3">
        <v>503</v>
      </c>
      <c r="E9" s="37">
        <v>14.5</v>
      </c>
      <c r="F9" s="17" t="str">
        <f>VLOOKUP($D9,Lookup!$B$2:$E$223,2,FALSE)</f>
        <v>Alison Mbuyi</v>
      </c>
      <c r="G9" s="4" t="str">
        <f>VLOOKUP($D9,Lookup!$B$2:$E$223,4,FALSE)</f>
        <v>Croydon Harriers</v>
      </c>
      <c r="H9" s="4" t="str">
        <f>VLOOKUP($D9,Lookup!$B$2:$E$223,3,FALSE)</f>
        <v>U11</v>
      </c>
      <c r="I9" t="str">
        <f t="shared" si="0"/>
        <v/>
      </c>
    </row>
    <row r="10" spans="1:10" x14ac:dyDescent="0.3">
      <c r="A10" s="3" t="s">
        <v>246</v>
      </c>
      <c r="B10" s="7" t="s">
        <v>42</v>
      </c>
      <c r="C10" s="7"/>
      <c r="D10" s="3">
        <v>504</v>
      </c>
      <c r="E10" s="37">
        <v>13.7</v>
      </c>
      <c r="F10" s="17" t="str">
        <f>VLOOKUP($D10,Lookup!$B$2:$E$223,2,FALSE)</f>
        <v>Mya Salmon</v>
      </c>
      <c r="G10" s="4" t="str">
        <f>VLOOKUP($D10,Lookup!$B$2:$E$223,4,FALSE)</f>
        <v>Croydon Harriers</v>
      </c>
      <c r="H10" s="4" t="str">
        <f>VLOOKUP($D10,Lookup!$B$2:$E$223,3,FALSE)</f>
        <v>U11</v>
      </c>
      <c r="I10" t="str">
        <f t="shared" si="0"/>
        <v/>
      </c>
    </row>
    <row r="11" spans="1:10" x14ac:dyDescent="0.3">
      <c r="A11" s="3" t="s">
        <v>246</v>
      </c>
      <c r="B11" s="7" t="s">
        <v>42</v>
      </c>
      <c r="C11" s="7"/>
      <c r="D11" s="3">
        <v>507</v>
      </c>
      <c r="E11" s="37">
        <v>13</v>
      </c>
      <c r="F11" s="17" t="str">
        <f>VLOOKUP($D11,Lookup!$B$2:$E$223,2,FALSE)</f>
        <v>Ella-Jade Wilson</v>
      </c>
      <c r="G11" s="4" t="str">
        <f>VLOOKUP($D11,Lookup!$B$2:$E$223,4,FALSE)</f>
        <v>Croydon Harriers</v>
      </c>
      <c r="H11" s="4" t="str">
        <f>VLOOKUP($D11,Lookup!$B$2:$E$223,3,FALSE)</f>
        <v>U11</v>
      </c>
      <c r="I11" t="str">
        <f t="shared" si="0"/>
        <v/>
      </c>
    </row>
    <row r="12" spans="1:10" x14ac:dyDescent="0.3">
      <c r="A12" s="3" t="s">
        <v>58</v>
      </c>
      <c r="B12" s="7" t="s">
        <v>42</v>
      </c>
      <c r="C12" s="3"/>
      <c r="D12" s="3">
        <v>501</v>
      </c>
      <c r="E12" s="39">
        <v>2.71</v>
      </c>
      <c r="F12" s="17" t="str">
        <f>VLOOKUP($D12,Lookup!$B$2:$E$223,2,FALSE)</f>
        <v>Saria Scott-Kurti</v>
      </c>
      <c r="G12" s="4" t="str">
        <f>VLOOKUP($D12,Lookup!$B$2:$E$223,4,FALSE)</f>
        <v>Croydon Harriers</v>
      </c>
      <c r="H12" s="4" t="str">
        <f>VLOOKUP($D12,Lookup!$B$2:$E$223,3,FALSE)</f>
        <v>U11</v>
      </c>
      <c r="I12" t="str">
        <f t="shared" si="0"/>
        <v/>
      </c>
    </row>
    <row r="13" spans="1:10" x14ac:dyDescent="0.3">
      <c r="A13" s="3" t="s">
        <v>58</v>
      </c>
      <c r="B13" s="7" t="s">
        <v>42</v>
      </c>
      <c r="C13" s="3"/>
      <c r="D13" s="3">
        <v>502</v>
      </c>
      <c r="E13" s="39">
        <v>2.52</v>
      </c>
      <c r="F13" s="17" t="str">
        <f>VLOOKUP($D13,Lookup!$B$2:$E$223,2,FALSE)</f>
        <v>Daniella Josephs</v>
      </c>
      <c r="G13" s="4" t="str">
        <f>VLOOKUP($D13,Lookup!$B$2:$E$223,4,FALSE)</f>
        <v>Croydon Harriers</v>
      </c>
      <c r="H13" s="4" t="str">
        <f>VLOOKUP($D13,Lookup!$B$2:$E$223,3,FALSE)</f>
        <v>U11</v>
      </c>
      <c r="I13" t="str">
        <f t="shared" si="0"/>
        <v/>
      </c>
    </row>
    <row r="14" spans="1:10" x14ac:dyDescent="0.3">
      <c r="A14" s="3" t="s">
        <v>58</v>
      </c>
      <c r="B14" s="7" t="s">
        <v>42</v>
      </c>
      <c r="C14" s="7"/>
      <c r="D14" s="3">
        <v>503</v>
      </c>
      <c r="E14" s="39">
        <v>1.91</v>
      </c>
      <c r="F14" s="17" t="str">
        <f>VLOOKUP($D14,Lookup!$B$2:$E$223,2,FALSE)</f>
        <v>Alison Mbuyi</v>
      </c>
      <c r="G14" s="4" t="str">
        <f>VLOOKUP($D14,Lookup!$B$2:$E$223,4,FALSE)</f>
        <v>Croydon Harriers</v>
      </c>
      <c r="H14" s="4" t="str">
        <f>VLOOKUP($D14,Lookup!$B$2:$E$223,3,FALSE)</f>
        <v>U11</v>
      </c>
      <c r="I14" t="str">
        <f t="shared" si="0"/>
        <v/>
      </c>
    </row>
    <row r="15" spans="1:10" x14ac:dyDescent="0.3">
      <c r="A15" s="3" t="s">
        <v>58</v>
      </c>
      <c r="B15" s="7" t="s">
        <v>42</v>
      </c>
      <c r="C15" s="3"/>
      <c r="D15" s="3">
        <v>504</v>
      </c>
      <c r="E15" s="39">
        <v>2.16</v>
      </c>
      <c r="F15" s="17" t="str">
        <f>VLOOKUP($D15,Lookup!$B$2:$E$223,2,FALSE)</f>
        <v>Mya Salmon</v>
      </c>
      <c r="G15" s="4" t="str">
        <f>VLOOKUP($D15,Lookup!$B$2:$E$223,4,FALSE)</f>
        <v>Croydon Harriers</v>
      </c>
      <c r="H15" s="4" t="str">
        <f>VLOOKUP($D15,Lookup!$B$2:$E$223,3,FALSE)</f>
        <v>U11</v>
      </c>
      <c r="I15" t="str">
        <f t="shared" si="0"/>
        <v/>
      </c>
    </row>
    <row r="16" spans="1:10" x14ac:dyDescent="0.3">
      <c r="A16" s="3" t="s">
        <v>58</v>
      </c>
      <c r="B16" s="7" t="s">
        <v>42</v>
      </c>
      <c r="C16" s="7"/>
      <c r="D16" s="3">
        <v>507</v>
      </c>
      <c r="E16" s="39">
        <v>2.94</v>
      </c>
      <c r="F16" s="17" t="str">
        <f>VLOOKUP($D16,Lookup!$B$2:$E$223,2,FALSE)</f>
        <v>Ella-Jade Wilson</v>
      </c>
      <c r="G16" s="4" t="str">
        <f>VLOOKUP($D16,Lookup!$B$2:$E$223,4,FALSE)</f>
        <v>Croydon Harriers</v>
      </c>
      <c r="H16" s="4" t="str">
        <f>VLOOKUP($D16,Lookup!$B$2:$E$223,3,FALSE)</f>
        <v>U11</v>
      </c>
      <c r="I16" t="str">
        <f t="shared" si="0"/>
        <v/>
      </c>
    </row>
    <row r="17" spans="1:10" x14ac:dyDescent="0.3">
      <c r="A17" s="7" t="s">
        <v>225</v>
      </c>
      <c r="B17" s="7" t="s">
        <v>21</v>
      </c>
      <c r="C17" s="7" t="s">
        <v>234</v>
      </c>
      <c r="D17" s="3">
        <v>511</v>
      </c>
      <c r="E17" s="37">
        <v>13.8</v>
      </c>
      <c r="F17" s="17" t="str">
        <f>VLOOKUP($D17,Lookup!$B$2:$E$223,2,FALSE)</f>
        <v>Gabbie Reid</v>
      </c>
      <c r="G17" s="4" t="str">
        <f>VLOOKUP($D17,Lookup!$B$2:$E$223,4,FALSE)</f>
        <v>Croydon Harriers</v>
      </c>
      <c r="H17" s="4" t="str">
        <f>VLOOKUP($D17,Lookup!$B$2:$E$223,3,FALSE)</f>
        <v>U13</v>
      </c>
      <c r="I17" t="str">
        <f t="shared" si="0"/>
        <v/>
      </c>
    </row>
    <row r="18" spans="1:10" x14ac:dyDescent="0.3">
      <c r="A18" s="3" t="s">
        <v>225</v>
      </c>
      <c r="B18" s="7" t="s">
        <v>21</v>
      </c>
      <c r="C18" s="3" t="s">
        <v>234</v>
      </c>
      <c r="D18" s="3">
        <v>512</v>
      </c>
      <c r="E18" s="37">
        <v>14.3</v>
      </c>
      <c r="F18" s="17" t="str">
        <f>VLOOKUP($D18,Lookup!$B$2:$E$223,2,FALSE)</f>
        <v>Amariah Okunlola</v>
      </c>
      <c r="G18" s="4" t="str">
        <f>VLOOKUP($D18,Lookup!$B$2:$E$223,4,FALSE)</f>
        <v>Croydon Harriers</v>
      </c>
      <c r="H18" s="4" t="str">
        <f>VLOOKUP($D18,Lookup!$B$2:$E$223,3,FALSE)</f>
        <v>U13</v>
      </c>
      <c r="I18" t="str">
        <f t="shared" si="0"/>
        <v/>
      </c>
    </row>
    <row r="19" spans="1:10" x14ac:dyDescent="0.3">
      <c r="A19" s="7" t="s">
        <v>229</v>
      </c>
      <c r="B19" s="7" t="s">
        <v>21</v>
      </c>
      <c r="C19" s="7"/>
      <c r="D19" s="3">
        <v>512</v>
      </c>
      <c r="E19" s="37">
        <v>30.1</v>
      </c>
      <c r="F19" s="17" t="str">
        <f>VLOOKUP($D19,Lookup!$B$2:$E$223,2,FALSE)</f>
        <v>Amariah Okunlola</v>
      </c>
      <c r="G19" s="4" t="str">
        <f>VLOOKUP($D19,Lookup!$B$2:$E$223,4,FALSE)</f>
        <v>Croydon Harriers</v>
      </c>
      <c r="H19" s="4" t="str">
        <f>VLOOKUP($D19,Lookup!$B$2:$E$223,3,FALSE)</f>
        <v>U13</v>
      </c>
      <c r="I19" t="str">
        <f t="shared" si="0"/>
        <v/>
      </c>
    </row>
    <row r="20" spans="1:10" x14ac:dyDescent="0.3">
      <c r="A20" s="7" t="s">
        <v>225</v>
      </c>
      <c r="B20" s="7" t="s">
        <v>31</v>
      </c>
      <c r="C20" s="7"/>
      <c r="D20" s="3">
        <v>521</v>
      </c>
      <c r="E20" s="37">
        <v>14.4</v>
      </c>
      <c r="F20" s="17" t="str">
        <f>VLOOKUP($D20,Lookup!$B$2:$E$223,2,FALSE)</f>
        <v>Helena Whittingham</v>
      </c>
      <c r="G20" s="4" t="str">
        <f>VLOOKUP($D20,Lookup!$B$2:$E$223,4,FALSE)</f>
        <v>Croydon Harriers</v>
      </c>
      <c r="H20" s="4" t="str">
        <f>VLOOKUP($D20,Lookup!$B$2:$E$223,3,FALSE)</f>
        <v>U15</v>
      </c>
      <c r="I20" t="str">
        <f t="shared" si="0"/>
        <v/>
      </c>
    </row>
    <row r="21" spans="1:10" x14ac:dyDescent="0.3">
      <c r="A21" s="3" t="s">
        <v>225</v>
      </c>
      <c r="B21" s="7" t="s">
        <v>31</v>
      </c>
      <c r="C21" s="3"/>
      <c r="D21" s="3">
        <v>522</v>
      </c>
      <c r="E21" s="37">
        <v>14.1</v>
      </c>
      <c r="F21" s="17" t="str">
        <f>VLOOKUP($D21,Lookup!$B$2:$E$223,2,FALSE)</f>
        <v>Deloris Dugbenu</v>
      </c>
      <c r="G21" s="4" t="str">
        <f>VLOOKUP($D21,Lookup!$B$2:$E$223,4,FALSE)</f>
        <v>Croydon Harriers</v>
      </c>
      <c r="H21" s="4" t="str">
        <f>VLOOKUP($D21,Lookup!$B$2:$E$223,3,FALSE)</f>
        <v>U15</v>
      </c>
      <c r="I21" t="str">
        <f t="shared" si="0"/>
        <v/>
      </c>
      <c r="J21" s="12"/>
    </row>
    <row r="22" spans="1:10" x14ac:dyDescent="0.3">
      <c r="A22" s="3" t="s">
        <v>225</v>
      </c>
      <c r="B22" s="7" t="s">
        <v>31</v>
      </c>
      <c r="C22" s="7"/>
      <c r="D22" s="3">
        <v>523</v>
      </c>
      <c r="E22" s="37">
        <v>13.2</v>
      </c>
      <c r="F22" s="17" t="str">
        <f>VLOOKUP($D22,Lookup!$B$2:$E$223,2,FALSE)</f>
        <v>Kelly Ajayi</v>
      </c>
      <c r="G22" s="4" t="str">
        <f>VLOOKUP($D22,Lookup!$B$2:$E$223,4,FALSE)</f>
        <v>Croydon Harriers</v>
      </c>
      <c r="H22" s="4" t="str">
        <f>VLOOKUP($D22,Lookup!$B$2:$E$223,3,FALSE)</f>
        <v>U15</v>
      </c>
      <c r="I22" t="str">
        <f t="shared" si="0"/>
        <v/>
      </c>
    </row>
    <row r="23" spans="1:10" x14ac:dyDescent="0.3">
      <c r="A23" s="3" t="s">
        <v>225</v>
      </c>
      <c r="B23" s="7" t="s">
        <v>31</v>
      </c>
      <c r="C23" s="3"/>
      <c r="D23" s="3">
        <v>529</v>
      </c>
      <c r="E23" s="37">
        <v>14.1</v>
      </c>
      <c r="F23" s="17" t="str">
        <f>VLOOKUP($D23,Lookup!$B$2:$E$223,2,FALSE)</f>
        <v>Tayah Smith</v>
      </c>
      <c r="G23" s="4" t="str">
        <f>VLOOKUP($D23,Lookup!$B$2:$E$223,4,FALSE)</f>
        <v>Croydon Harriers</v>
      </c>
      <c r="H23" s="4" t="str">
        <f>VLOOKUP($D23,Lookup!$B$2:$E$223,3,FALSE)</f>
        <v>U15</v>
      </c>
      <c r="I23" t="str">
        <f t="shared" si="0"/>
        <v/>
      </c>
      <c r="J23" s="9"/>
    </row>
    <row r="24" spans="1:10" x14ac:dyDescent="0.3">
      <c r="A24" s="3" t="s">
        <v>229</v>
      </c>
      <c r="B24" s="7" t="s">
        <v>31</v>
      </c>
      <c r="C24" s="7"/>
      <c r="D24" s="3">
        <v>527</v>
      </c>
      <c r="E24" s="37">
        <v>28.3</v>
      </c>
      <c r="F24" s="17" t="str">
        <f>VLOOKUP($D24,Lookup!$B$2:$E$223,2,FALSE)</f>
        <v>Kaia Zephir</v>
      </c>
      <c r="G24" s="4" t="str">
        <f>VLOOKUP($D24,Lookup!$B$2:$E$223,4,FALSE)</f>
        <v>Croydon Harriers</v>
      </c>
      <c r="H24" s="4" t="str">
        <f>VLOOKUP($D24,Lookup!$B$2:$E$223,3,FALSE)</f>
        <v>U15</v>
      </c>
      <c r="I24" t="str">
        <f t="shared" si="0"/>
        <v/>
      </c>
    </row>
    <row r="25" spans="1:10" x14ac:dyDescent="0.3">
      <c r="A25" s="7" t="s">
        <v>229</v>
      </c>
      <c r="B25" s="7" t="s">
        <v>31</v>
      </c>
      <c r="C25" s="7"/>
      <c r="D25" s="3">
        <v>535</v>
      </c>
      <c r="E25" s="37">
        <v>28.5</v>
      </c>
      <c r="F25" s="17" t="str">
        <f>VLOOKUP($D25,Lookup!$B$2:$E$223,2,FALSE)</f>
        <v>Rukiyah Apedo-Amah</v>
      </c>
      <c r="G25" s="4" t="str">
        <f>VLOOKUP($D25,Lookup!$B$2:$E$223,4,FALSE)</f>
        <v>Croydon Harriers</v>
      </c>
      <c r="H25" s="4" t="str">
        <f>VLOOKUP($D25,Lookup!$B$2:$E$223,3,FALSE)</f>
        <v>U15</v>
      </c>
      <c r="I25" t="str">
        <f t="shared" si="0"/>
        <v/>
      </c>
    </row>
    <row r="26" spans="1:10" x14ac:dyDescent="0.3">
      <c r="A26" s="3" t="s">
        <v>225</v>
      </c>
      <c r="B26" s="7" t="s">
        <v>39</v>
      </c>
      <c r="C26" s="7"/>
      <c r="D26" s="3">
        <v>531</v>
      </c>
      <c r="E26" s="37">
        <v>14.7</v>
      </c>
      <c r="F26" s="17" t="str">
        <f>VLOOKUP($D26,Lookup!$B$2:$E$223,2,FALSE)</f>
        <v>Bianca Bimpong</v>
      </c>
      <c r="G26" s="4" t="str">
        <f>VLOOKUP($D26,Lookup!$B$2:$E$223,4,FALSE)</f>
        <v>Croydon Harriers</v>
      </c>
      <c r="H26" s="4" t="str">
        <f>VLOOKUP($D26,Lookup!$B$2:$E$223,3,FALSE)</f>
        <v>U17</v>
      </c>
      <c r="I26" t="str">
        <f t="shared" si="0"/>
        <v/>
      </c>
    </row>
    <row r="27" spans="1:10" x14ac:dyDescent="0.3">
      <c r="A27" s="3" t="s">
        <v>225</v>
      </c>
      <c r="B27" s="7" t="s">
        <v>39</v>
      </c>
      <c r="C27" s="7"/>
      <c r="D27" s="3">
        <v>532</v>
      </c>
      <c r="E27" s="37">
        <v>13.2</v>
      </c>
      <c r="F27" s="17" t="str">
        <f>VLOOKUP($D27,Lookup!$B$2:$E$223,2,FALSE)</f>
        <v>Marie-Louise Abraham</v>
      </c>
      <c r="G27" s="4" t="str">
        <f>VLOOKUP($D27,Lookup!$B$2:$E$223,4,FALSE)</f>
        <v>Croydon Harriers</v>
      </c>
      <c r="H27" s="4" t="str">
        <f>VLOOKUP($D27,Lookup!$B$2:$E$223,3,FALSE)</f>
        <v>U17</v>
      </c>
      <c r="I27" t="str">
        <f t="shared" si="0"/>
        <v/>
      </c>
      <c r="J27" s="9"/>
    </row>
    <row r="28" spans="1:10" x14ac:dyDescent="0.3">
      <c r="A28" s="3" t="s">
        <v>229</v>
      </c>
      <c r="B28" s="7" t="s">
        <v>39</v>
      </c>
      <c r="C28" s="7"/>
      <c r="D28" s="3">
        <v>532</v>
      </c>
      <c r="E28" s="37">
        <v>27</v>
      </c>
      <c r="F28" s="17" t="str">
        <f>VLOOKUP($D28,Lookup!$B$2:$E$223,2,FALSE)</f>
        <v>Marie-Louise Abraham</v>
      </c>
      <c r="G28" s="4" t="str">
        <f>VLOOKUP($D28,Lookup!$B$2:$E$223,4,FALSE)</f>
        <v>Croydon Harriers</v>
      </c>
      <c r="H28" s="4" t="str">
        <f>VLOOKUP($D28,Lookup!$B$2:$E$223,3,FALSE)</f>
        <v>U17</v>
      </c>
      <c r="I28" t="str">
        <f t="shared" si="0"/>
        <v/>
      </c>
      <c r="J28" s="9"/>
    </row>
    <row r="29" spans="1:10" x14ac:dyDescent="0.3">
      <c r="A29" s="3" t="s">
        <v>229</v>
      </c>
      <c r="B29" s="7" t="s">
        <v>39</v>
      </c>
      <c r="C29" s="7"/>
      <c r="D29" s="3">
        <v>533</v>
      </c>
      <c r="E29" s="37">
        <v>30.9</v>
      </c>
      <c r="F29" s="17" t="str">
        <f>VLOOKUP($D29,Lookup!$B$2:$E$223,2,FALSE)</f>
        <v>Savannah Dyer</v>
      </c>
      <c r="G29" s="4" t="str">
        <f>VLOOKUP($D29,Lookup!$B$2:$E$223,4,FALSE)</f>
        <v>Croydon Harriers</v>
      </c>
      <c r="H29" s="4" t="str">
        <f>VLOOKUP($D29,Lookup!$B$2:$E$223,3,FALSE)</f>
        <v>U17</v>
      </c>
      <c r="I29" t="str">
        <f t="shared" si="0"/>
        <v/>
      </c>
      <c r="J29" s="9"/>
    </row>
    <row r="30" spans="1:10" x14ac:dyDescent="0.3">
      <c r="A30" s="3" t="s">
        <v>229</v>
      </c>
      <c r="B30" s="7" t="s">
        <v>39</v>
      </c>
      <c r="C30" s="7"/>
      <c r="D30" s="3">
        <v>534</v>
      </c>
      <c r="E30" s="37">
        <v>31.5</v>
      </c>
      <c r="F30" s="17" t="str">
        <f>VLOOKUP($D30,Lookup!$B$2:$E$223,2,FALSE)</f>
        <v>Najma Omar</v>
      </c>
      <c r="G30" s="4" t="str">
        <f>VLOOKUP($D30,Lookup!$B$2:$E$223,4,FALSE)</f>
        <v>Croydon Harriers</v>
      </c>
      <c r="H30" s="4" t="str">
        <f>VLOOKUP($D30,Lookup!$B$2:$E$223,3,FALSE)</f>
        <v>U17</v>
      </c>
      <c r="I30" t="str">
        <f t="shared" si="0"/>
        <v/>
      </c>
      <c r="J30" s="9"/>
    </row>
    <row r="31" spans="1:10" x14ac:dyDescent="0.3">
      <c r="A31" s="7" t="s">
        <v>226</v>
      </c>
      <c r="B31" s="7" t="s">
        <v>39</v>
      </c>
      <c r="C31" s="7"/>
      <c r="D31" s="3">
        <v>534</v>
      </c>
      <c r="E31" s="37">
        <v>50.5</v>
      </c>
      <c r="F31" s="17" t="str">
        <f>VLOOKUP($D31,Lookup!$B$2:$E$223,2,FALSE)</f>
        <v>Najma Omar</v>
      </c>
      <c r="G31" s="4" t="str">
        <f>VLOOKUP($D31,Lookup!$B$2:$E$223,4,FALSE)</f>
        <v>Croydon Harriers</v>
      </c>
      <c r="H31" s="4" t="str">
        <f>VLOOKUP($D31,Lookup!$B$2:$E$223,3,FALSE)</f>
        <v>U17</v>
      </c>
      <c r="I31" t="str">
        <f t="shared" si="0"/>
        <v/>
      </c>
      <c r="J31" s="9"/>
    </row>
    <row r="32" spans="1:10" x14ac:dyDescent="0.3">
      <c r="A32" s="3" t="s">
        <v>249</v>
      </c>
      <c r="B32" s="7" t="s">
        <v>39</v>
      </c>
      <c r="C32" s="7"/>
      <c r="D32" s="3">
        <v>532</v>
      </c>
      <c r="E32" s="37">
        <v>56.8</v>
      </c>
      <c r="F32" s="17" t="str">
        <f>VLOOKUP($D32,Lookup!$B$2:$E$223,2,FALSE)</f>
        <v>Marie-Louise Abraham</v>
      </c>
      <c r="G32" s="4" t="str">
        <f>VLOOKUP($D32,Lookup!$B$2:$E$223,4,FALSE)</f>
        <v>Croydon Harriers</v>
      </c>
      <c r="H32" s="4" t="str">
        <f>VLOOKUP($D32,Lookup!$B$2:$E$223,3,FALSE)</f>
        <v>U17</v>
      </c>
      <c r="I32" t="str">
        <f t="shared" si="0"/>
        <v/>
      </c>
      <c r="J32" s="9"/>
    </row>
    <row r="33" spans="1:10" x14ac:dyDescent="0.3">
      <c r="A33" s="3" t="s">
        <v>58</v>
      </c>
      <c r="B33" s="7" t="s">
        <v>39</v>
      </c>
      <c r="C33" s="7"/>
      <c r="D33" s="3">
        <v>534</v>
      </c>
      <c r="E33" s="39">
        <v>2.46</v>
      </c>
      <c r="F33" s="17" t="str">
        <f>VLOOKUP($D33,Lookup!$B$2:$E$223,2,FALSE)</f>
        <v>Najma Omar</v>
      </c>
      <c r="G33" s="4" t="str">
        <f>VLOOKUP($D33,Lookup!$B$2:$E$223,4,FALSE)</f>
        <v>Croydon Harriers</v>
      </c>
      <c r="H33" s="4" t="str">
        <f>VLOOKUP($D33,Lookup!$B$2:$E$223,3,FALSE)</f>
        <v>U17</v>
      </c>
      <c r="I33" t="str">
        <f t="shared" si="0"/>
        <v/>
      </c>
    </row>
    <row r="34" spans="1:10" x14ac:dyDescent="0.3">
      <c r="A34" s="3" t="s">
        <v>249</v>
      </c>
      <c r="B34" s="7" t="s">
        <v>42</v>
      </c>
      <c r="C34" s="7"/>
      <c r="D34" s="3">
        <v>183</v>
      </c>
      <c r="E34" s="37">
        <v>65.599999999999994</v>
      </c>
      <c r="F34" s="17" t="str">
        <f>VLOOKUP($D34,Lookup!$B$2:$E$223,2,FALSE)</f>
        <v>Caitlin Herman</v>
      </c>
      <c r="G34" s="4" t="str">
        <f>VLOOKUP($D34,Lookup!$B$2:$E$223,4,FALSE)</f>
        <v>Epsom &amp; Ewell</v>
      </c>
      <c r="H34" s="4" t="str">
        <f>VLOOKUP($D34,Lookup!$B$2:$E$223,3,FALSE)</f>
        <v>U11</v>
      </c>
      <c r="I34" t="str">
        <f t="shared" si="0"/>
        <v/>
      </c>
      <c r="J34" s="9"/>
    </row>
    <row r="35" spans="1:10" x14ac:dyDescent="0.3">
      <c r="A35" s="7" t="s">
        <v>228</v>
      </c>
      <c r="B35" s="7" t="s">
        <v>42</v>
      </c>
      <c r="C35" s="7"/>
      <c r="D35" s="3">
        <v>152</v>
      </c>
      <c r="E35" s="38">
        <v>1.5370370370370371E-3</v>
      </c>
      <c r="F35" s="17" t="str">
        <f>VLOOKUP($D35,Lookup!$B$2:$E$223,2,FALSE)</f>
        <v>GEORGINA HERRETT</v>
      </c>
      <c r="G35" s="4" t="str">
        <f>VLOOKUP($D35,Lookup!$B$2:$E$223,4,FALSE)</f>
        <v>Epsom &amp; Ewell</v>
      </c>
      <c r="H35" s="4" t="str">
        <f>VLOOKUP($D35,Lookup!$B$2:$E$223,3,FALSE)</f>
        <v>U11</v>
      </c>
      <c r="I35" t="str">
        <f t="shared" si="0"/>
        <v/>
      </c>
    </row>
    <row r="36" spans="1:10" x14ac:dyDescent="0.3">
      <c r="A36" s="7" t="s">
        <v>228</v>
      </c>
      <c r="B36" s="7" t="s">
        <v>42</v>
      </c>
      <c r="C36" s="7"/>
      <c r="D36" s="3">
        <v>153</v>
      </c>
      <c r="E36" s="38">
        <v>1.540509259259259E-3</v>
      </c>
      <c r="F36" s="17" t="str">
        <f>VLOOKUP($D36,Lookup!$B$2:$E$223,2,FALSE)</f>
        <v>MEGAN HERRETT</v>
      </c>
      <c r="G36" s="4" t="str">
        <f>VLOOKUP($D36,Lookup!$B$2:$E$223,4,FALSE)</f>
        <v>Epsom &amp; Ewell</v>
      </c>
      <c r="H36" s="4" t="str">
        <f>VLOOKUP($D36,Lookup!$B$2:$E$223,3,FALSE)</f>
        <v>U11</v>
      </c>
      <c r="I36" t="str">
        <f t="shared" si="0"/>
        <v/>
      </c>
    </row>
    <row r="37" spans="1:10" x14ac:dyDescent="0.3">
      <c r="A37" s="7" t="s">
        <v>228</v>
      </c>
      <c r="B37" s="7" t="s">
        <v>42</v>
      </c>
      <c r="C37" s="7"/>
      <c r="D37" s="3">
        <v>154</v>
      </c>
      <c r="E37" s="38">
        <v>1.761574074074074E-3</v>
      </c>
      <c r="F37" s="17" t="str">
        <f>VLOOKUP($D37,Lookup!$B$2:$E$223,2,FALSE)</f>
        <v>SYLVIE COLEMAN</v>
      </c>
      <c r="G37" s="4" t="str">
        <f>VLOOKUP($D37,Lookup!$B$2:$E$223,4,FALSE)</f>
        <v>Epsom &amp; Ewell</v>
      </c>
      <c r="H37" s="4" t="str">
        <f>VLOOKUP($D37,Lookup!$B$2:$E$223,3,FALSE)</f>
        <v>U11</v>
      </c>
      <c r="I37" t="str">
        <f t="shared" si="0"/>
        <v/>
      </c>
    </row>
    <row r="38" spans="1:10" x14ac:dyDescent="0.3">
      <c r="A38" s="7" t="s">
        <v>228</v>
      </c>
      <c r="B38" s="7" t="s">
        <v>42</v>
      </c>
      <c r="C38" s="7"/>
      <c r="D38" s="3">
        <v>183</v>
      </c>
      <c r="E38" s="38">
        <v>1.6562499999999997E-3</v>
      </c>
      <c r="F38" s="17" t="str">
        <f>VLOOKUP($D38,Lookup!$B$2:$E$223,2,FALSE)</f>
        <v>Caitlin Herman</v>
      </c>
      <c r="G38" s="4" t="str">
        <f>VLOOKUP($D38,Lookup!$B$2:$E$223,4,FALSE)</f>
        <v>Epsom &amp; Ewell</v>
      </c>
      <c r="H38" s="4" t="str">
        <f>VLOOKUP($D38,Lookup!$B$2:$E$223,3,FALSE)</f>
        <v>U11</v>
      </c>
      <c r="I38" t="str">
        <f t="shared" si="0"/>
        <v/>
      </c>
    </row>
    <row r="39" spans="1:10" x14ac:dyDescent="0.3">
      <c r="A39" s="3" t="s">
        <v>246</v>
      </c>
      <c r="B39" s="7" t="s">
        <v>42</v>
      </c>
      <c r="C39" s="7"/>
      <c r="D39" s="3">
        <v>151</v>
      </c>
      <c r="E39" s="37">
        <v>12.5</v>
      </c>
      <c r="F39" s="17" t="str">
        <f>VLOOKUP($D39,Lookup!$B$2:$E$223,2,FALSE)</f>
        <v>ROSIE GARDINER</v>
      </c>
      <c r="G39" s="4" t="str">
        <f>VLOOKUP($D39,Lookup!$B$2:$E$223,4,FALSE)</f>
        <v>Epsom &amp; Ewell</v>
      </c>
      <c r="H39" s="4" t="str">
        <f>VLOOKUP($D39,Lookup!$B$2:$E$223,3,FALSE)</f>
        <v>U11</v>
      </c>
      <c r="I39" t="str">
        <f t="shared" si="0"/>
        <v/>
      </c>
    </row>
    <row r="40" spans="1:10" x14ac:dyDescent="0.3">
      <c r="A40" s="3" t="s">
        <v>246</v>
      </c>
      <c r="B40" s="7" t="s">
        <v>42</v>
      </c>
      <c r="C40" s="7"/>
      <c r="D40" s="3">
        <v>152</v>
      </c>
      <c r="E40" s="37">
        <v>12.2</v>
      </c>
      <c r="F40" s="17" t="str">
        <f>VLOOKUP($D40,Lookup!$B$2:$E$223,2,FALSE)</f>
        <v>GEORGINA HERRETT</v>
      </c>
      <c r="G40" s="4" t="str">
        <f>VLOOKUP($D40,Lookup!$B$2:$E$223,4,FALSE)</f>
        <v>Epsom &amp; Ewell</v>
      </c>
      <c r="H40" s="4" t="str">
        <f>VLOOKUP($D40,Lookup!$B$2:$E$223,3,FALSE)</f>
        <v>U11</v>
      </c>
      <c r="I40" t="str">
        <f t="shared" si="0"/>
        <v/>
      </c>
    </row>
    <row r="41" spans="1:10" x14ac:dyDescent="0.3">
      <c r="A41" s="3" t="s">
        <v>246</v>
      </c>
      <c r="B41" s="7" t="s">
        <v>42</v>
      </c>
      <c r="C41" s="7"/>
      <c r="D41" s="3">
        <v>153</v>
      </c>
      <c r="E41" s="37">
        <v>12.1</v>
      </c>
      <c r="F41" s="17" t="str">
        <f>VLOOKUP($D41,Lookup!$B$2:$E$223,2,FALSE)</f>
        <v>MEGAN HERRETT</v>
      </c>
      <c r="G41" s="4" t="str">
        <f>VLOOKUP($D41,Lookup!$B$2:$E$223,4,FALSE)</f>
        <v>Epsom &amp; Ewell</v>
      </c>
      <c r="H41" s="4" t="str">
        <f>VLOOKUP($D41,Lookup!$B$2:$E$223,3,FALSE)</f>
        <v>U11</v>
      </c>
      <c r="I41" t="str">
        <f t="shared" si="0"/>
        <v/>
      </c>
    </row>
    <row r="42" spans="1:10" x14ac:dyDescent="0.3">
      <c r="A42" s="3" t="s">
        <v>246</v>
      </c>
      <c r="B42" s="7" t="s">
        <v>42</v>
      </c>
      <c r="C42" s="7"/>
      <c r="D42" s="3">
        <v>183</v>
      </c>
      <c r="E42" s="37">
        <v>12.8</v>
      </c>
      <c r="F42" s="17" t="str">
        <f>VLOOKUP($D42,Lookup!$B$2:$E$223,2,FALSE)</f>
        <v>Caitlin Herman</v>
      </c>
      <c r="G42" s="4" t="str">
        <f>VLOOKUP($D42,Lookup!$B$2:$E$223,4,FALSE)</f>
        <v>Epsom &amp; Ewell</v>
      </c>
      <c r="H42" s="4" t="str">
        <f>VLOOKUP($D42,Lookup!$B$2:$E$223,3,FALSE)</f>
        <v>U11</v>
      </c>
      <c r="I42" t="str">
        <f t="shared" si="0"/>
        <v/>
      </c>
    </row>
    <row r="43" spans="1:10" x14ac:dyDescent="0.3">
      <c r="A43" s="3" t="s">
        <v>58</v>
      </c>
      <c r="B43" s="7" t="s">
        <v>42</v>
      </c>
      <c r="C43" s="7"/>
      <c r="D43" s="3">
        <v>151</v>
      </c>
      <c r="E43" s="39">
        <v>2.39</v>
      </c>
      <c r="F43" s="17" t="str">
        <f>VLOOKUP($D43,Lookup!$B$2:$E$223,2,FALSE)</f>
        <v>ROSIE GARDINER</v>
      </c>
      <c r="G43" s="4" t="str">
        <f>VLOOKUP($D43,Lookup!$B$2:$E$223,4,FALSE)</f>
        <v>Epsom &amp; Ewell</v>
      </c>
      <c r="H43" s="4" t="str">
        <f>VLOOKUP($D43,Lookup!$B$2:$E$223,3,FALSE)</f>
        <v>U11</v>
      </c>
      <c r="I43" t="str">
        <f t="shared" si="0"/>
        <v/>
      </c>
    </row>
    <row r="44" spans="1:10" x14ac:dyDescent="0.3">
      <c r="A44" s="3" t="s">
        <v>58</v>
      </c>
      <c r="B44" s="7" t="s">
        <v>42</v>
      </c>
      <c r="C44" s="7"/>
      <c r="D44" s="3">
        <v>152</v>
      </c>
      <c r="E44" s="39">
        <v>2.2200000000000002</v>
      </c>
      <c r="F44" s="17" t="str">
        <f>VLOOKUP($D44,Lookup!$B$2:$E$223,2,FALSE)</f>
        <v>GEORGINA HERRETT</v>
      </c>
      <c r="G44" s="4" t="str">
        <f>VLOOKUP($D44,Lookup!$B$2:$E$223,4,FALSE)</f>
        <v>Epsom &amp; Ewell</v>
      </c>
      <c r="H44" s="4" t="str">
        <f>VLOOKUP($D44,Lookup!$B$2:$E$223,3,FALSE)</f>
        <v>U11</v>
      </c>
      <c r="I44" t="str">
        <f t="shared" si="0"/>
        <v/>
      </c>
    </row>
    <row r="45" spans="1:10" x14ac:dyDescent="0.3">
      <c r="A45" s="3" t="s">
        <v>58</v>
      </c>
      <c r="B45" s="7" t="s">
        <v>42</v>
      </c>
      <c r="C45" s="7"/>
      <c r="D45" s="3">
        <v>153</v>
      </c>
      <c r="E45" s="39">
        <v>2.4500000000000002</v>
      </c>
      <c r="F45" s="17" t="str">
        <f>VLOOKUP($D45,Lookup!$B$2:$E$223,2,FALSE)</f>
        <v>MEGAN HERRETT</v>
      </c>
      <c r="G45" s="4" t="str">
        <f>VLOOKUP($D45,Lookup!$B$2:$E$223,4,FALSE)</f>
        <v>Epsom &amp; Ewell</v>
      </c>
      <c r="H45" s="4" t="str">
        <f>VLOOKUP($D45,Lookup!$B$2:$E$223,3,FALSE)</f>
        <v>U11</v>
      </c>
      <c r="I45" t="str">
        <f t="shared" si="0"/>
        <v/>
      </c>
    </row>
    <row r="46" spans="1:10" x14ac:dyDescent="0.3">
      <c r="A46" s="3" t="s">
        <v>58</v>
      </c>
      <c r="B46" s="7" t="s">
        <v>42</v>
      </c>
      <c r="C46" s="7"/>
      <c r="D46" s="3">
        <v>154</v>
      </c>
      <c r="E46" s="39">
        <v>2.35</v>
      </c>
      <c r="F46" s="17" t="str">
        <f>VLOOKUP($D46,Lookup!$B$2:$E$223,2,FALSE)</f>
        <v>SYLVIE COLEMAN</v>
      </c>
      <c r="G46" s="4" t="str">
        <f>VLOOKUP($D46,Lookup!$B$2:$E$223,4,FALSE)</f>
        <v>Epsom &amp; Ewell</v>
      </c>
      <c r="H46" s="4" t="str">
        <f>VLOOKUP($D46,Lookup!$B$2:$E$223,3,FALSE)</f>
        <v>U11</v>
      </c>
      <c r="I46" t="str">
        <f t="shared" si="0"/>
        <v/>
      </c>
    </row>
    <row r="47" spans="1:10" x14ac:dyDescent="0.3">
      <c r="A47" s="3" t="s">
        <v>58</v>
      </c>
      <c r="B47" s="7" t="s">
        <v>42</v>
      </c>
      <c r="C47" s="7"/>
      <c r="D47" s="3">
        <v>183</v>
      </c>
      <c r="E47" s="39">
        <v>2.73</v>
      </c>
      <c r="F47" s="17" t="str">
        <f>VLOOKUP($D47,Lookup!$B$2:$E$223,2,FALSE)</f>
        <v>Caitlin Herman</v>
      </c>
      <c r="G47" s="4" t="str">
        <f>VLOOKUP($D47,Lookup!$B$2:$E$223,4,FALSE)</f>
        <v>Epsom &amp; Ewell</v>
      </c>
      <c r="H47" s="4" t="str">
        <f>VLOOKUP($D47,Lookup!$B$2:$E$223,3,FALSE)</f>
        <v>U11</v>
      </c>
      <c r="I47" t="str">
        <f t="shared" si="0"/>
        <v/>
      </c>
    </row>
    <row r="48" spans="1:10" x14ac:dyDescent="0.3">
      <c r="A48" s="3" t="s">
        <v>245</v>
      </c>
      <c r="B48" s="7" t="s">
        <v>21</v>
      </c>
      <c r="C48" s="7"/>
      <c r="D48" s="3">
        <v>155</v>
      </c>
      <c r="E48" s="37">
        <v>16.3</v>
      </c>
      <c r="F48" s="17" t="str">
        <f>VLOOKUP($D48,Lookup!$B$2:$E$223,2,FALSE)</f>
        <v>BEINI WU</v>
      </c>
      <c r="G48" s="4" t="str">
        <f>VLOOKUP($D48,Lookup!$B$2:$E$223,4,FALSE)</f>
        <v>Epsom &amp; Ewell</v>
      </c>
      <c r="H48" s="4" t="str">
        <f>VLOOKUP($D48,Lookup!$B$2:$E$223,3,FALSE)</f>
        <v>U13</v>
      </c>
      <c r="I48" t="str">
        <f t="shared" si="0"/>
        <v/>
      </c>
    </row>
    <row r="49" spans="1:10" x14ac:dyDescent="0.3">
      <c r="A49" s="3" t="s">
        <v>225</v>
      </c>
      <c r="B49" s="7" t="s">
        <v>21</v>
      </c>
      <c r="C49" s="7" t="s">
        <v>234</v>
      </c>
      <c r="D49" s="3">
        <v>155</v>
      </c>
      <c r="E49" s="37">
        <v>15.7</v>
      </c>
      <c r="F49" s="17" t="str">
        <f>VLOOKUP($D49,Lookup!$B$2:$E$223,2,FALSE)</f>
        <v>BEINI WU</v>
      </c>
      <c r="G49" s="4" t="str">
        <f>VLOOKUP($D49,Lookup!$B$2:$E$223,4,FALSE)</f>
        <v>Epsom &amp; Ewell</v>
      </c>
      <c r="H49" s="4" t="str">
        <f>VLOOKUP($D49,Lookup!$B$2:$E$223,3,FALSE)</f>
        <v>U13</v>
      </c>
      <c r="I49" t="str">
        <f t="shared" si="0"/>
        <v/>
      </c>
    </row>
    <row r="50" spans="1:10" x14ac:dyDescent="0.3">
      <c r="A50" s="3" t="s">
        <v>225</v>
      </c>
      <c r="B50" s="7" t="s">
        <v>21</v>
      </c>
      <c r="C50" s="3" t="s">
        <v>234</v>
      </c>
      <c r="D50" s="3">
        <v>156</v>
      </c>
      <c r="E50" s="37">
        <v>14.6</v>
      </c>
      <c r="F50" s="17" t="str">
        <f>VLOOKUP($D50,Lookup!$B$2:$E$223,2,FALSE)</f>
        <v>KYRA PEMBERTON</v>
      </c>
      <c r="G50" s="4" t="str">
        <f>VLOOKUP($D50,Lookup!$B$2:$E$223,4,FALSE)</f>
        <v>Epsom &amp; Ewell</v>
      </c>
      <c r="H50" s="4" t="str">
        <f>VLOOKUP($D50,Lookup!$B$2:$E$223,3,FALSE)</f>
        <v>U13</v>
      </c>
      <c r="I50" t="str">
        <f t="shared" si="0"/>
        <v/>
      </c>
    </row>
    <row r="51" spans="1:10" x14ac:dyDescent="0.3">
      <c r="A51" s="7" t="s">
        <v>225</v>
      </c>
      <c r="B51" s="7" t="s">
        <v>21</v>
      </c>
      <c r="C51" s="7" t="s">
        <v>234</v>
      </c>
      <c r="D51" s="3">
        <v>157</v>
      </c>
      <c r="E51" s="37">
        <v>15.6</v>
      </c>
      <c r="F51" s="17" t="str">
        <f>VLOOKUP($D51,Lookup!$B$2:$E$223,2,FALSE)</f>
        <v>AOIFE O'REILLY</v>
      </c>
      <c r="G51" s="4" t="str">
        <f>VLOOKUP($D51,Lookup!$B$2:$E$223,4,FALSE)</f>
        <v>Epsom &amp; Ewell</v>
      </c>
      <c r="H51" s="4" t="str">
        <f>VLOOKUP($D51,Lookup!$B$2:$E$223,3,FALSE)</f>
        <v>U13</v>
      </c>
      <c r="I51" t="str">
        <f t="shared" si="0"/>
        <v/>
      </c>
    </row>
    <row r="52" spans="1:10" x14ac:dyDescent="0.3">
      <c r="A52" s="3" t="s">
        <v>225</v>
      </c>
      <c r="B52" s="7" t="s">
        <v>21</v>
      </c>
      <c r="C52" s="3" t="s">
        <v>234</v>
      </c>
      <c r="D52" s="3">
        <v>171</v>
      </c>
      <c r="E52" s="37">
        <v>14.6</v>
      </c>
      <c r="F52" s="17" t="str">
        <f>VLOOKUP($D52,Lookup!$B$2:$E$223,2,FALSE)</f>
        <v>SIENNA CARTWRIGHT</v>
      </c>
      <c r="G52" s="4" t="str">
        <f>VLOOKUP($D52,Lookup!$B$2:$E$223,4,FALSE)</f>
        <v>Epsom &amp; Ewell</v>
      </c>
      <c r="H52" s="4" t="str">
        <f>VLOOKUP($D52,Lookup!$B$2:$E$223,3,FALSE)</f>
        <v>U15</v>
      </c>
      <c r="I52" t="str">
        <f t="shared" si="0"/>
        <v>ERROR</v>
      </c>
    </row>
    <row r="53" spans="1:10" x14ac:dyDescent="0.3">
      <c r="A53" s="7" t="s">
        <v>229</v>
      </c>
      <c r="B53" s="7" t="s">
        <v>21</v>
      </c>
      <c r="C53" s="7"/>
      <c r="D53" s="3">
        <v>157</v>
      </c>
      <c r="E53" s="37">
        <v>33.200000000000003</v>
      </c>
      <c r="F53" s="17" t="str">
        <f>VLOOKUP($D53,Lookup!$B$2:$E$223,2,FALSE)</f>
        <v>AOIFE O'REILLY</v>
      </c>
      <c r="G53" s="4" t="str">
        <f>VLOOKUP($D53,Lookup!$B$2:$E$223,4,FALSE)</f>
        <v>Epsom &amp; Ewell</v>
      </c>
      <c r="H53" s="4" t="str">
        <f>VLOOKUP($D53,Lookup!$B$2:$E$223,3,FALSE)</f>
        <v>U13</v>
      </c>
      <c r="I53" t="str">
        <f t="shared" si="0"/>
        <v/>
      </c>
    </row>
    <row r="54" spans="1:10" x14ac:dyDescent="0.3">
      <c r="A54" s="3" t="s">
        <v>229</v>
      </c>
      <c r="B54" s="7" t="s">
        <v>21</v>
      </c>
      <c r="C54" s="7"/>
      <c r="D54" s="3">
        <v>158</v>
      </c>
      <c r="E54" s="37">
        <v>32</v>
      </c>
      <c r="F54" s="17" t="str">
        <f>VLOOKUP($D54,Lookup!$B$2:$E$223,2,FALSE)</f>
        <v>EVIE BOLAND</v>
      </c>
      <c r="G54" s="4" t="str">
        <f>VLOOKUP($D54,Lookup!$B$2:$E$223,4,FALSE)</f>
        <v>Epsom &amp; Ewell</v>
      </c>
      <c r="H54" s="4" t="str">
        <f>VLOOKUP($D54,Lookup!$B$2:$E$223,3,FALSE)</f>
        <v>U13</v>
      </c>
      <c r="I54" t="str">
        <f t="shared" si="0"/>
        <v/>
      </c>
    </row>
    <row r="55" spans="1:10" x14ac:dyDescent="0.3">
      <c r="A55" s="7" t="s">
        <v>229</v>
      </c>
      <c r="B55" s="7" t="s">
        <v>21</v>
      </c>
      <c r="C55" s="7"/>
      <c r="D55" s="3">
        <v>159</v>
      </c>
      <c r="E55" s="37">
        <v>32.299999999999997</v>
      </c>
      <c r="F55" s="17" t="str">
        <f>VLOOKUP($D55,Lookup!$B$2:$E$223,2,FALSE)</f>
        <v>JESS FORDHAM</v>
      </c>
      <c r="G55" s="4" t="str">
        <f>VLOOKUP($D55,Lookup!$B$2:$E$223,4,FALSE)</f>
        <v>Epsom &amp; Ewell</v>
      </c>
      <c r="H55" s="4" t="str">
        <f>VLOOKUP($D55,Lookup!$B$2:$E$223,3,FALSE)</f>
        <v>U13</v>
      </c>
      <c r="I55" t="str">
        <f t="shared" si="0"/>
        <v/>
      </c>
    </row>
    <row r="56" spans="1:10" x14ac:dyDescent="0.3">
      <c r="A56" s="3" t="s">
        <v>229</v>
      </c>
      <c r="B56" s="7" t="s">
        <v>21</v>
      </c>
      <c r="C56" s="7"/>
      <c r="D56" s="3">
        <v>160</v>
      </c>
      <c r="E56" s="37">
        <v>34.4</v>
      </c>
      <c r="F56" s="17" t="str">
        <f>VLOOKUP($D56,Lookup!$B$2:$E$223,2,FALSE)</f>
        <v>AMELIA POCOCK</v>
      </c>
      <c r="G56" s="4" t="str">
        <f>VLOOKUP($D56,Lookup!$B$2:$E$223,4,FALSE)</f>
        <v>Epsom &amp; Ewell</v>
      </c>
      <c r="H56" s="4" t="str">
        <f>VLOOKUP($D56,Lookup!$B$2:$E$223,3,FALSE)</f>
        <v>U13</v>
      </c>
      <c r="I56" t="str">
        <f t="shared" si="0"/>
        <v/>
      </c>
    </row>
    <row r="57" spans="1:10" x14ac:dyDescent="0.3">
      <c r="A57" s="7" t="s">
        <v>229</v>
      </c>
      <c r="B57" s="7" t="s">
        <v>21</v>
      </c>
      <c r="C57" s="7"/>
      <c r="D57" s="3">
        <v>161</v>
      </c>
      <c r="E57" s="37">
        <v>32.299999999999997</v>
      </c>
      <c r="F57" s="17" t="str">
        <f>VLOOKUP($D57,Lookup!$B$2:$E$223,2,FALSE)</f>
        <v>EMILY RICHARDSON</v>
      </c>
      <c r="G57" s="4" t="str">
        <f>VLOOKUP($D57,Lookup!$B$2:$E$223,4,FALSE)</f>
        <v>Epsom &amp; Ewell</v>
      </c>
      <c r="H57" s="4" t="str">
        <f>VLOOKUP($D57,Lookup!$B$2:$E$223,3,FALSE)</f>
        <v>U13</v>
      </c>
      <c r="I57" t="str">
        <f t="shared" si="0"/>
        <v/>
      </c>
    </row>
    <row r="58" spans="1:10" x14ac:dyDescent="0.3">
      <c r="A58" s="3" t="s">
        <v>231</v>
      </c>
      <c r="B58" s="7" t="s">
        <v>21</v>
      </c>
      <c r="C58" s="7"/>
      <c r="D58" s="3">
        <v>171</v>
      </c>
      <c r="E58" s="39">
        <v>16.25</v>
      </c>
      <c r="F58" s="17" t="str">
        <f>VLOOKUP($D58,Lookup!$B$2:$E$223,2,FALSE)</f>
        <v>SIENNA CARTWRIGHT</v>
      </c>
      <c r="G58" s="4" t="str">
        <f>VLOOKUP($D58,Lookup!$B$2:$E$223,4,FALSE)</f>
        <v>Epsom &amp; Ewell</v>
      </c>
      <c r="H58" s="4" t="str">
        <f>VLOOKUP($D58,Lookup!$B$2:$E$223,3,FALSE)</f>
        <v>U15</v>
      </c>
      <c r="I58" t="str">
        <f t="shared" si="0"/>
        <v>ERROR</v>
      </c>
    </row>
    <row r="59" spans="1:10" x14ac:dyDescent="0.3">
      <c r="A59" s="3" t="s">
        <v>58</v>
      </c>
      <c r="B59" s="7" t="s">
        <v>21</v>
      </c>
      <c r="C59" s="7"/>
      <c r="D59" s="3">
        <v>155</v>
      </c>
      <c r="E59" s="39">
        <v>2.74</v>
      </c>
      <c r="F59" s="17" t="str">
        <f>VLOOKUP($D59,Lookup!$B$2:$E$223,2,FALSE)</f>
        <v>BEINI WU</v>
      </c>
      <c r="G59" s="4" t="str">
        <f>VLOOKUP($D59,Lookup!$B$2:$E$223,4,FALSE)</f>
        <v>Epsom &amp; Ewell</v>
      </c>
      <c r="H59" s="4" t="str">
        <f>VLOOKUP($D59,Lookup!$B$2:$E$223,3,FALSE)</f>
        <v>U13</v>
      </c>
      <c r="I59" t="str">
        <f t="shared" si="0"/>
        <v/>
      </c>
    </row>
    <row r="60" spans="1:10" x14ac:dyDescent="0.3">
      <c r="A60" s="3" t="s">
        <v>58</v>
      </c>
      <c r="B60" s="7" t="s">
        <v>21</v>
      </c>
      <c r="C60" s="7"/>
      <c r="D60" s="3">
        <v>158</v>
      </c>
      <c r="E60" s="39">
        <v>3.22</v>
      </c>
      <c r="F60" s="17" t="str">
        <f>VLOOKUP($D60,Lookup!$B$2:$E$223,2,FALSE)</f>
        <v>EVIE BOLAND</v>
      </c>
      <c r="G60" s="4" t="str">
        <f>VLOOKUP($D60,Lookup!$B$2:$E$223,4,FALSE)</f>
        <v>Epsom &amp; Ewell</v>
      </c>
      <c r="H60" s="4" t="str">
        <f>VLOOKUP($D60,Lookup!$B$2:$E$223,3,FALSE)</f>
        <v>U13</v>
      </c>
      <c r="I60" t="str">
        <f t="shared" si="0"/>
        <v/>
      </c>
    </row>
    <row r="61" spans="1:10" x14ac:dyDescent="0.3">
      <c r="A61" s="3" t="s">
        <v>58</v>
      </c>
      <c r="B61" s="7" t="s">
        <v>21</v>
      </c>
      <c r="C61" s="7"/>
      <c r="D61" s="3">
        <v>160</v>
      </c>
      <c r="E61" s="39">
        <v>2.58</v>
      </c>
      <c r="F61" s="17" t="str">
        <f>VLOOKUP($D61,Lookup!$B$2:$E$223,2,FALSE)</f>
        <v>AMELIA POCOCK</v>
      </c>
      <c r="G61" s="4" t="str">
        <f>VLOOKUP($D61,Lookup!$B$2:$E$223,4,FALSE)</f>
        <v>Epsom &amp; Ewell</v>
      </c>
      <c r="H61" s="4" t="str">
        <f>VLOOKUP($D61,Lookup!$B$2:$E$223,3,FALSE)</f>
        <v>U13</v>
      </c>
      <c r="I61" t="str">
        <f t="shared" si="0"/>
        <v/>
      </c>
      <c r="J61" s="9"/>
    </row>
    <row r="62" spans="1:10" x14ac:dyDescent="0.3">
      <c r="A62" s="3" t="s">
        <v>58</v>
      </c>
      <c r="B62" s="7" t="s">
        <v>21</v>
      </c>
      <c r="C62" s="7"/>
      <c r="D62" s="3">
        <v>161</v>
      </c>
      <c r="E62" s="39">
        <v>3.45</v>
      </c>
      <c r="F62" s="17" t="str">
        <f>VLOOKUP($D62,Lookup!$B$2:$E$223,2,FALSE)</f>
        <v>EMILY RICHARDSON</v>
      </c>
      <c r="G62" s="4" t="str">
        <f>VLOOKUP($D62,Lookup!$B$2:$E$223,4,FALSE)</f>
        <v>Epsom &amp; Ewell</v>
      </c>
      <c r="H62" s="4" t="str">
        <f>VLOOKUP($D62,Lookup!$B$2:$E$223,3,FALSE)</f>
        <v>U13</v>
      </c>
      <c r="I62" t="str">
        <f t="shared" si="0"/>
        <v/>
      </c>
    </row>
    <row r="63" spans="1:10" x14ac:dyDescent="0.3">
      <c r="A63" s="3" t="s">
        <v>58</v>
      </c>
      <c r="B63" s="7" t="s">
        <v>21</v>
      </c>
      <c r="C63" s="7"/>
      <c r="D63" s="3">
        <v>163</v>
      </c>
      <c r="E63" s="39">
        <v>3.5</v>
      </c>
      <c r="F63" s="17" t="str">
        <f>VLOOKUP($D63,Lookup!$B$2:$E$223,2,FALSE)</f>
        <v>CHARLOTTE COLEMAN</v>
      </c>
      <c r="G63" s="4" t="str">
        <f>VLOOKUP($D63,Lookup!$B$2:$E$223,4,FALSE)</f>
        <v>Epsom &amp; Ewell</v>
      </c>
      <c r="H63" s="4" t="str">
        <f>VLOOKUP($D63,Lookup!$B$2:$E$223,3,FALSE)</f>
        <v>U13</v>
      </c>
      <c r="I63" t="str">
        <f t="shared" si="0"/>
        <v/>
      </c>
    </row>
    <row r="64" spans="1:10" x14ac:dyDescent="0.3">
      <c r="A64" s="3" t="s">
        <v>58</v>
      </c>
      <c r="B64" s="7" t="s">
        <v>21</v>
      </c>
      <c r="C64" s="7"/>
      <c r="D64" s="3">
        <v>164</v>
      </c>
      <c r="E64" s="39">
        <v>2.42</v>
      </c>
      <c r="F64" s="17" t="str">
        <f>VLOOKUP($D64,Lookup!$B$2:$E$223,2,FALSE)</f>
        <v>AMY KERSHAW</v>
      </c>
      <c r="G64" s="4" t="str">
        <f>VLOOKUP($D64,Lookup!$B$2:$E$223,4,FALSE)</f>
        <v>Epsom &amp; Ewell</v>
      </c>
      <c r="H64" s="4" t="str">
        <f>VLOOKUP($D64,Lookup!$B$2:$E$223,3,FALSE)</f>
        <v>U13</v>
      </c>
      <c r="I64" t="str">
        <f t="shared" si="0"/>
        <v/>
      </c>
      <c r="J64" s="9"/>
    </row>
    <row r="65" spans="1:10" x14ac:dyDescent="0.3">
      <c r="A65" s="3" t="s">
        <v>232</v>
      </c>
      <c r="B65" s="7" t="s">
        <v>21</v>
      </c>
      <c r="C65" s="7"/>
      <c r="D65" s="3">
        <v>164</v>
      </c>
      <c r="E65" s="39">
        <v>3.86</v>
      </c>
      <c r="F65" s="17" t="str">
        <f>VLOOKUP($D65,Lookup!$B$2:$E$223,2,FALSE)</f>
        <v>AMY KERSHAW</v>
      </c>
      <c r="G65" s="4" t="str">
        <f>VLOOKUP($D65,Lookup!$B$2:$E$223,4,FALSE)</f>
        <v>Epsom &amp; Ewell</v>
      </c>
      <c r="H65" s="4" t="str">
        <f>VLOOKUP($D65,Lookup!$B$2:$E$223,3,FALSE)</f>
        <v>U13</v>
      </c>
      <c r="I65" t="str">
        <f t="shared" si="0"/>
        <v/>
      </c>
    </row>
    <row r="66" spans="1:10" x14ac:dyDescent="0.3">
      <c r="A66" s="7" t="s">
        <v>225</v>
      </c>
      <c r="B66" s="7" t="s">
        <v>31</v>
      </c>
      <c r="C66" s="7"/>
      <c r="D66" s="3">
        <v>165</v>
      </c>
      <c r="E66" s="37">
        <v>14.5</v>
      </c>
      <c r="F66" s="17" t="str">
        <f>VLOOKUP($D66,Lookup!$B$2:$E$223,2,FALSE)</f>
        <v>JACQUELINE TETTEH</v>
      </c>
      <c r="G66" s="4" t="str">
        <f>VLOOKUP($D66,Lookup!$B$2:$E$223,4,FALSE)</f>
        <v>Epsom &amp; Ewell</v>
      </c>
      <c r="H66" s="4" t="str">
        <f>VLOOKUP($D66,Lookup!$B$2:$E$223,3,FALSE)</f>
        <v>U15</v>
      </c>
      <c r="I66" t="str">
        <f t="shared" ref="I66:I129" si="1">IF(B66&lt;&gt;H66,"ERROR","")</f>
        <v/>
      </c>
    </row>
    <row r="67" spans="1:10" x14ac:dyDescent="0.3">
      <c r="A67" s="3" t="s">
        <v>225</v>
      </c>
      <c r="B67" s="7" t="s">
        <v>31</v>
      </c>
      <c r="C67" s="7"/>
      <c r="D67" s="3">
        <v>166</v>
      </c>
      <c r="E67" s="37">
        <v>13.7</v>
      </c>
      <c r="F67" s="17" t="str">
        <f>VLOOKUP($D67,Lookup!$B$2:$E$223,2,FALSE)</f>
        <v>FLORENCE WHITE</v>
      </c>
      <c r="G67" s="4" t="str">
        <f>VLOOKUP($D67,Lookup!$B$2:$E$223,4,FALSE)</f>
        <v>Epsom &amp; Ewell</v>
      </c>
      <c r="H67" s="4" t="str">
        <f>VLOOKUP($D67,Lookup!$B$2:$E$223,3,FALSE)</f>
        <v>U15</v>
      </c>
      <c r="I67" t="str">
        <f t="shared" si="1"/>
        <v/>
      </c>
    </row>
    <row r="68" spans="1:10" x14ac:dyDescent="0.3">
      <c r="A68" s="7" t="s">
        <v>225</v>
      </c>
      <c r="B68" s="7" t="s">
        <v>31</v>
      </c>
      <c r="C68" s="7"/>
      <c r="D68" s="3">
        <v>167</v>
      </c>
      <c r="E68" s="37">
        <v>14.5</v>
      </c>
      <c r="F68" s="17" t="str">
        <f>VLOOKUP($D68,Lookup!$B$2:$E$223,2,FALSE)</f>
        <v>VANESSA HOPKINS</v>
      </c>
      <c r="G68" s="4" t="str">
        <f>VLOOKUP($D68,Lookup!$B$2:$E$223,4,FALSE)</f>
        <v>Epsom &amp; Ewell</v>
      </c>
      <c r="H68" s="4" t="str">
        <f>VLOOKUP($D68,Lookup!$B$2:$E$223,3,FALSE)</f>
        <v>U15</v>
      </c>
      <c r="I68" t="str">
        <f t="shared" si="1"/>
        <v/>
      </c>
    </row>
    <row r="69" spans="1:10" x14ac:dyDescent="0.3">
      <c r="A69" s="3" t="s">
        <v>225</v>
      </c>
      <c r="B69" s="7" t="s">
        <v>31</v>
      </c>
      <c r="C69" s="7"/>
      <c r="D69" s="3">
        <v>168</v>
      </c>
      <c r="E69" s="37">
        <v>13.7</v>
      </c>
      <c r="F69" s="17" t="str">
        <f>VLOOKUP($D69,Lookup!$B$2:$E$223,2,FALSE)</f>
        <v>EMILY WINYARD</v>
      </c>
      <c r="G69" s="4" t="str">
        <f>VLOOKUP($D69,Lookup!$B$2:$E$223,4,FALSE)</f>
        <v>Epsom &amp; Ewell</v>
      </c>
      <c r="H69" s="4" t="str">
        <f>VLOOKUP($D69,Lookup!$B$2:$E$223,3,FALSE)</f>
        <v>U15</v>
      </c>
      <c r="I69" t="str">
        <f t="shared" si="1"/>
        <v/>
      </c>
    </row>
    <row r="70" spans="1:10" x14ac:dyDescent="0.3">
      <c r="A70" s="7" t="s">
        <v>225</v>
      </c>
      <c r="B70" s="7" t="s">
        <v>31</v>
      </c>
      <c r="C70" s="7"/>
      <c r="D70" s="3">
        <v>170</v>
      </c>
      <c r="E70" s="37">
        <v>13.7</v>
      </c>
      <c r="F70" s="17" t="str">
        <f>VLOOKUP($D70,Lookup!$B$2:$E$223,2,FALSE)</f>
        <v>ELLA MYTON</v>
      </c>
      <c r="G70" s="4" t="str">
        <f>VLOOKUP($D70,Lookup!$B$2:$E$223,4,FALSE)</f>
        <v>Epsom &amp; Ewell</v>
      </c>
      <c r="H70" s="4" t="str">
        <f>VLOOKUP($D70,Lookup!$B$2:$E$223,3,FALSE)</f>
        <v>U15</v>
      </c>
      <c r="I70" t="str">
        <f t="shared" si="1"/>
        <v/>
      </c>
      <c r="J70" s="10"/>
    </row>
    <row r="71" spans="1:10" x14ac:dyDescent="0.3">
      <c r="A71" s="3" t="s">
        <v>225</v>
      </c>
      <c r="B71" s="7" t="s">
        <v>31</v>
      </c>
      <c r="C71" s="3"/>
      <c r="D71" s="3">
        <v>172</v>
      </c>
      <c r="E71" s="37">
        <v>15.3</v>
      </c>
      <c r="F71" s="17" t="str">
        <f>VLOOKUP($D71,Lookup!$B$2:$E$223,2,FALSE)</f>
        <v>MIA WATSON</v>
      </c>
      <c r="G71" s="4" t="str">
        <f>VLOOKUP($D71,Lookup!$B$2:$E$223,4,FALSE)</f>
        <v>Epsom &amp; Ewell</v>
      </c>
      <c r="H71" s="4" t="str">
        <f>VLOOKUP($D71,Lookup!$B$2:$E$223,3,FALSE)</f>
        <v>U15</v>
      </c>
      <c r="I71" t="str">
        <f t="shared" si="1"/>
        <v/>
      </c>
      <c r="J71" s="10"/>
    </row>
    <row r="72" spans="1:10" x14ac:dyDescent="0.3">
      <c r="A72" s="7" t="s">
        <v>229</v>
      </c>
      <c r="B72" s="7" t="s">
        <v>31</v>
      </c>
      <c r="C72" s="7"/>
      <c r="D72" s="3">
        <v>170</v>
      </c>
      <c r="E72" s="37">
        <v>28.1</v>
      </c>
      <c r="F72" s="17" t="str">
        <f>VLOOKUP($D72,Lookup!$B$2:$E$223,2,FALSE)</f>
        <v>ELLA MYTON</v>
      </c>
      <c r="G72" s="4" t="str">
        <f>VLOOKUP($D72,Lookup!$B$2:$E$223,4,FALSE)</f>
        <v>Epsom &amp; Ewell</v>
      </c>
      <c r="H72" s="4" t="str">
        <f>VLOOKUP($D72,Lookup!$B$2:$E$223,3,FALSE)</f>
        <v>U15</v>
      </c>
      <c r="I72" t="str">
        <f t="shared" si="1"/>
        <v/>
      </c>
    </row>
    <row r="73" spans="1:10" x14ac:dyDescent="0.3">
      <c r="A73" s="3" t="s">
        <v>229</v>
      </c>
      <c r="B73" s="7" t="s">
        <v>31</v>
      </c>
      <c r="C73" s="7"/>
      <c r="D73" s="3">
        <v>172</v>
      </c>
      <c r="E73" s="37">
        <v>31</v>
      </c>
      <c r="F73" s="17" t="str">
        <f>VLOOKUP($D73,Lookup!$B$2:$E$223,2,FALSE)</f>
        <v>MIA WATSON</v>
      </c>
      <c r="G73" s="4" t="str">
        <f>VLOOKUP($D73,Lookup!$B$2:$E$223,4,FALSE)</f>
        <v>Epsom &amp; Ewell</v>
      </c>
      <c r="H73" s="4" t="str">
        <f>VLOOKUP($D73,Lookup!$B$2:$E$223,3,FALSE)</f>
        <v>U15</v>
      </c>
      <c r="I73" t="str">
        <f t="shared" si="1"/>
        <v/>
      </c>
    </row>
    <row r="74" spans="1:10" x14ac:dyDescent="0.3">
      <c r="A74" s="3" t="s">
        <v>229</v>
      </c>
      <c r="B74" s="7" t="s">
        <v>31</v>
      </c>
      <c r="C74" s="7"/>
      <c r="D74" s="3">
        <v>173</v>
      </c>
      <c r="E74" s="37">
        <v>27.5</v>
      </c>
      <c r="F74" s="17" t="str">
        <f>VLOOKUP($D74,Lookup!$B$2:$E$223,2,FALSE)</f>
        <v>SOPHIE LAMB</v>
      </c>
      <c r="G74" s="4" t="str">
        <f>VLOOKUP($D74,Lookup!$B$2:$E$223,4,FALSE)</f>
        <v>Epsom &amp; Ewell</v>
      </c>
      <c r="H74" s="4" t="str">
        <f>VLOOKUP($D74,Lookup!$B$2:$E$223,3,FALSE)</f>
        <v>U15</v>
      </c>
      <c r="I74" t="str">
        <f t="shared" si="1"/>
        <v/>
      </c>
    </row>
    <row r="75" spans="1:10" x14ac:dyDescent="0.3">
      <c r="A75" s="7" t="s">
        <v>226</v>
      </c>
      <c r="B75" s="7" t="s">
        <v>31</v>
      </c>
      <c r="C75" s="7"/>
      <c r="D75" s="7">
        <v>174</v>
      </c>
      <c r="E75" s="37">
        <v>48.4</v>
      </c>
      <c r="F75" s="17" t="str">
        <f>VLOOKUP($D75,Lookup!$B$2:$E$223,2,FALSE)</f>
        <v>ELIZA SMITH</v>
      </c>
      <c r="G75" s="4" t="str">
        <f>VLOOKUP($D75,Lookup!$B$2:$E$223,4,FALSE)</f>
        <v>Epsom &amp; Ewell</v>
      </c>
      <c r="H75" s="4" t="str">
        <f>VLOOKUP($D75,Lookup!$B$2:$E$223,3,FALSE)</f>
        <v>U15</v>
      </c>
      <c r="I75" t="str">
        <f t="shared" si="1"/>
        <v/>
      </c>
    </row>
    <row r="76" spans="1:10" x14ac:dyDescent="0.3">
      <c r="A76" s="3" t="s">
        <v>226</v>
      </c>
      <c r="B76" s="7" t="s">
        <v>31</v>
      </c>
      <c r="C76" s="7"/>
      <c r="D76" s="3">
        <v>175</v>
      </c>
      <c r="E76" s="37">
        <v>47.8</v>
      </c>
      <c r="F76" s="17" t="str">
        <f>VLOOKUP($D76,Lookup!$B$2:$E$223,2,FALSE)</f>
        <v>EMILY PEARSON</v>
      </c>
      <c r="G76" s="4" t="str">
        <f>VLOOKUP($D76,Lookup!$B$2:$E$223,4,FALSE)</f>
        <v>Epsom &amp; Ewell</v>
      </c>
      <c r="H76" s="4" t="str">
        <f>VLOOKUP($D76,Lookup!$B$2:$E$223,3,FALSE)</f>
        <v>U15</v>
      </c>
      <c r="I76" t="str">
        <f t="shared" si="1"/>
        <v/>
      </c>
    </row>
    <row r="77" spans="1:10" x14ac:dyDescent="0.3">
      <c r="A77" s="3" t="s">
        <v>76</v>
      </c>
      <c r="B77" s="7" t="s">
        <v>31</v>
      </c>
      <c r="C77" s="7"/>
      <c r="D77" s="3">
        <v>177</v>
      </c>
      <c r="E77" s="39">
        <v>1.25</v>
      </c>
      <c r="F77" s="17" t="str">
        <f>VLOOKUP($D77,Lookup!$B$2:$E$223,2,FALSE)</f>
        <v>KATIE WOODS</v>
      </c>
      <c r="G77" s="4" t="str">
        <f>VLOOKUP($D77,Lookup!$B$2:$E$223,4,FALSE)</f>
        <v>Epsom &amp; Ewell</v>
      </c>
      <c r="H77" s="4" t="str">
        <f>VLOOKUP($D77,Lookup!$B$2:$E$223,3,FALSE)</f>
        <v>U15</v>
      </c>
      <c r="I77" t="str">
        <f t="shared" si="1"/>
        <v/>
      </c>
    </row>
    <row r="78" spans="1:10" x14ac:dyDescent="0.3">
      <c r="A78" s="7" t="s">
        <v>58</v>
      </c>
      <c r="B78" s="7" t="s">
        <v>31</v>
      </c>
      <c r="C78" s="7"/>
      <c r="D78" s="7">
        <v>175</v>
      </c>
      <c r="E78" s="39">
        <v>4.18</v>
      </c>
      <c r="F78" s="17" t="str">
        <f>VLOOKUP($D78,Lookup!$B$2:$E$223,2,FALSE)</f>
        <v>EMILY PEARSON</v>
      </c>
      <c r="G78" s="4" t="str">
        <f>VLOOKUP($D78,Lookup!$B$2:$E$223,4,FALSE)</f>
        <v>Epsom &amp; Ewell</v>
      </c>
      <c r="H78" s="4" t="str">
        <f>VLOOKUP($D78,Lookup!$B$2:$E$223,3,FALSE)</f>
        <v>U15</v>
      </c>
      <c r="I78" t="str">
        <f t="shared" si="1"/>
        <v/>
      </c>
    </row>
    <row r="79" spans="1:10" x14ac:dyDescent="0.3">
      <c r="A79" s="3" t="s">
        <v>225</v>
      </c>
      <c r="B79" s="7" t="s">
        <v>39</v>
      </c>
      <c r="C79" s="7"/>
      <c r="D79" s="3">
        <v>178</v>
      </c>
      <c r="E79" s="37">
        <v>14.7</v>
      </c>
      <c r="F79" s="17" t="str">
        <f>VLOOKUP($D79,Lookup!$B$2:$E$223,2,FALSE)</f>
        <v>EMILY DAVIS</v>
      </c>
      <c r="G79" s="4" t="str">
        <f>VLOOKUP($D79,Lookup!$B$2:$E$223,4,FALSE)</f>
        <v>Epsom &amp; Ewell</v>
      </c>
      <c r="H79" s="4" t="str">
        <f>VLOOKUP($D79,Lookup!$B$2:$E$223,3,FALSE)</f>
        <v>U17</v>
      </c>
      <c r="I79" t="str">
        <f t="shared" si="1"/>
        <v/>
      </c>
    </row>
    <row r="80" spans="1:10" x14ac:dyDescent="0.3">
      <c r="A80" s="3" t="s">
        <v>227</v>
      </c>
      <c r="B80" s="7" t="s">
        <v>39</v>
      </c>
      <c r="C80" s="7"/>
      <c r="D80" s="3">
        <v>181</v>
      </c>
      <c r="E80" s="38">
        <v>3.9548611111111113E-3</v>
      </c>
      <c r="F80" s="17" t="str">
        <f>VLOOKUP($D80,Lookup!$B$2:$E$223,2,FALSE)</f>
        <v>Darcey Mitchell</v>
      </c>
      <c r="G80" s="4" t="str">
        <f>VLOOKUP($D80,Lookup!$B$2:$E$223,4,FALSE)</f>
        <v>Epsom &amp; Ewell</v>
      </c>
      <c r="H80" s="4" t="str">
        <f>VLOOKUP($D80,Lookup!$B$2:$E$223,3,FALSE)</f>
        <v>U17</v>
      </c>
      <c r="I80" t="str">
        <f t="shared" si="1"/>
        <v/>
      </c>
    </row>
    <row r="81" spans="1:9" x14ac:dyDescent="0.3">
      <c r="A81" s="3" t="s">
        <v>229</v>
      </c>
      <c r="B81" s="7" t="s">
        <v>39</v>
      </c>
      <c r="C81" s="7"/>
      <c r="D81" s="3">
        <v>180</v>
      </c>
      <c r="E81" s="37">
        <v>29</v>
      </c>
      <c r="F81" s="17" t="str">
        <f>VLOOKUP($D81,Lookup!$B$2:$E$223,2,FALSE)</f>
        <v>MARIANNE HORROCKS</v>
      </c>
      <c r="G81" s="4" t="str">
        <f>VLOOKUP($D81,Lookup!$B$2:$E$223,4,FALSE)</f>
        <v>Epsom &amp; Ewell</v>
      </c>
      <c r="H81" s="4" t="str">
        <f>VLOOKUP($D81,Lookup!$B$2:$E$223,3,FALSE)</f>
        <v>U17</v>
      </c>
      <c r="I81" t="str">
        <f t="shared" si="1"/>
        <v/>
      </c>
    </row>
    <row r="82" spans="1:9" x14ac:dyDescent="0.3">
      <c r="A82" s="3" t="s">
        <v>226</v>
      </c>
      <c r="B82" s="7" t="s">
        <v>39</v>
      </c>
      <c r="C82" s="7"/>
      <c r="D82" s="3">
        <v>180</v>
      </c>
      <c r="E82" s="37">
        <v>46.9</v>
      </c>
      <c r="F82" s="17" t="str">
        <f>VLOOKUP($D82,Lookup!$B$2:$E$223,2,FALSE)</f>
        <v>MARIANNE HORROCKS</v>
      </c>
      <c r="G82" s="4" t="str">
        <f>VLOOKUP($D82,Lookup!$B$2:$E$223,4,FALSE)</f>
        <v>Epsom &amp; Ewell</v>
      </c>
      <c r="H82" s="4" t="str">
        <f>VLOOKUP($D82,Lookup!$B$2:$E$223,3,FALSE)</f>
        <v>U17</v>
      </c>
      <c r="I82" t="str">
        <f t="shared" si="1"/>
        <v/>
      </c>
    </row>
    <row r="83" spans="1:9" x14ac:dyDescent="0.3">
      <c r="A83" s="3" t="s">
        <v>245</v>
      </c>
      <c r="B83" s="7" t="s">
        <v>21</v>
      </c>
      <c r="C83" s="3"/>
      <c r="D83" s="3">
        <v>52</v>
      </c>
      <c r="E83" s="37">
        <v>14.4</v>
      </c>
      <c r="F83" s="17" t="str">
        <f>VLOOKUP($D83,Lookup!$B$2:$E$223,2,FALSE)</f>
        <v>Alyssa GILLIES</v>
      </c>
      <c r="G83" s="4" t="str">
        <f>VLOOKUP($D83,Lookup!$B$2:$E$223,4,FALSE)</f>
        <v>Guildford &amp; Godalming</v>
      </c>
      <c r="H83" s="4" t="str">
        <f>VLOOKUP($D83,Lookup!$B$2:$E$223,3,FALSE)</f>
        <v>U13</v>
      </c>
      <c r="I83" t="str">
        <f t="shared" si="1"/>
        <v/>
      </c>
    </row>
    <row r="84" spans="1:9" x14ac:dyDescent="0.3">
      <c r="A84" s="3" t="s">
        <v>245</v>
      </c>
      <c r="B84" s="7" t="s">
        <v>21</v>
      </c>
      <c r="C84" s="7"/>
      <c r="D84" s="3">
        <v>54</v>
      </c>
      <c r="E84" s="37">
        <v>13.2</v>
      </c>
      <c r="F84" s="17" t="str">
        <f>VLOOKUP($D84,Lookup!$B$2:$E$223,2,FALSE)</f>
        <v>Genevieve TRIBELHORN</v>
      </c>
      <c r="G84" s="4" t="str">
        <f>VLOOKUP($D84,Lookup!$B$2:$E$223,4,FALSE)</f>
        <v>Guildford &amp; Godalming</v>
      </c>
      <c r="H84" s="4" t="str">
        <f>VLOOKUP($D84,Lookup!$B$2:$E$223,3,FALSE)</f>
        <v>U13</v>
      </c>
      <c r="I84" t="str">
        <f t="shared" si="1"/>
        <v/>
      </c>
    </row>
    <row r="85" spans="1:9" x14ac:dyDescent="0.3">
      <c r="A85" s="3" t="s">
        <v>245</v>
      </c>
      <c r="B85" s="7" t="s">
        <v>21</v>
      </c>
      <c r="C85" s="7"/>
      <c r="D85" s="3">
        <v>56</v>
      </c>
      <c r="E85" s="37">
        <v>16</v>
      </c>
      <c r="F85" s="17" t="str">
        <f>VLOOKUP($D85,Lookup!$B$2:$E$223,2,FALSE)</f>
        <v>Lexie DIGMAN</v>
      </c>
      <c r="G85" s="4" t="str">
        <f>VLOOKUP($D85,Lookup!$B$2:$E$223,4,FALSE)</f>
        <v>Guildford &amp; Godalming</v>
      </c>
      <c r="H85" s="4" t="str">
        <f>VLOOKUP($D85,Lookup!$B$2:$E$223,3,FALSE)</f>
        <v>U13</v>
      </c>
      <c r="I85" t="str">
        <f t="shared" si="1"/>
        <v/>
      </c>
    </row>
    <row r="86" spans="1:9" x14ac:dyDescent="0.3">
      <c r="A86" s="3" t="s">
        <v>245</v>
      </c>
      <c r="B86" s="7" t="s">
        <v>21</v>
      </c>
      <c r="C86" s="7"/>
      <c r="D86" s="3">
        <v>59</v>
      </c>
      <c r="E86" s="37">
        <v>16.899999999999999</v>
      </c>
      <c r="F86" s="17" t="str">
        <f>VLOOKUP($D86,Lookup!$B$2:$E$223,2,FALSE)</f>
        <v>Joshie ALLAN</v>
      </c>
      <c r="G86" s="4" t="str">
        <f>VLOOKUP($D86,Lookup!$B$2:$E$223,4,FALSE)</f>
        <v>Guildford &amp; Godalming</v>
      </c>
      <c r="H86" s="4" t="str">
        <f>VLOOKUP($D86,Lookup!$B$2:$E$223,3,FALSE)</f>
        <v>U13</v>
      </c>
      <c r="I86" t="str">
        <f t="shared" si="1"/>
        <v/>
      </c>
    </row>
    <row r="87" spans="1:9" x14ac:dyDescent="0.3">
      <c r="A87" s="3" t="s">
        <v>225</v>
      </c>
      <c r="B87" s="7" t="s">
        <v>21</v>
      </c>
      <c r="C87" s="7" t="s">
        <v>234</v>
      </c>
      <c r="D87" s="3">
        <v>52</v>
      </c>
      <c r="E87" s="37">
        <v>15.4</v>
      </c>
      <c r="F87" s="17" t="str">
        <f>VLOOKUP($D87,Lookup!$B$2:$E$223,2,FALSE)</f>
        <v>Alyssa GILLIES</v>
      </c>
      <c r="G87" s="4" t="str">
        <f>VLOOKUP($D87,Lookup!$B$2:$E$223,4,FALSE)</f>
        <v>Guildford &amp; Godalming</v>
      </c>
      <c r="H87" s="4" t="str">
        <f>VLOOKUP($D87,Lookup!$B$2:$E$223,3,FALSE)</f>
        <v>U13</v>
      </c>
      <c r="I87" t="str">
        <f t="shared" si="1"/>
        <v/>
      </c>
    </row>
    <row r="88" spans="1:9" x14ac:dyDescent="0.3">
      <c r="A88" s="3" t="s">
        <v>225</v>
      </c>
      <c r="B88" s="7" t="s">
        <v>21</v>
      </c>
      <c r="C88" s="7"/>
      <c r="D88" s="3">
        <v>53</v>
      </c>
      <c r="E88" s="37">
        <v>14.2</v>
      </c>
      <c r="F88" s="17" t="str">
        <f>VLOOKUP($D88,Lookup!$B$2:$E$223,2,FALSE)</f>
        <v>Francesca WEAL</v>
      </c>
      <c r="G88" s="4" t="str">
        <f>VLOOKUP($D88,Lookup!$B$2:$E$223,4,FALSE)</f>
        <v>Guildford &amp; Godalming</v>
      </c>
      <c r="H88" s="4" t="str">
        <f>VLOOKUP($D88,Lookup!$B$2:$E$223,3,FALSE)</f>
        <v>U13</v>
      </c>
      <c r="I88" t="str">
        <f t="shared" si="1"/>
        <v/>
      </c>
    </row>
    <row r="89" spans="1:9" x14ac:dyDescent="0.3">
      <c r="A89" s="3" t="s">
        <v>225</v>
      </c>
      <c r="B89" s="7" t="s">
        <v>21</v>
      </c>
      <c r="C89" s="7" t="s">
        <v>234</v>
      </c>
      <c r="D89" s="3">
        <v>60</v>
      </c>
      <c r="E89" s="37">
        <v>15.6</v>
      </c>
      <c r="F89" s="17" t="str">
        <f>VLOOKUP($D89,Lookup!$B$2:$E$223,2,FALSE)</f>
        <v>Jessica GASH</v>
      </c>
      <c r="G89" s="4" t="str">
        <f>VLOOKUP($D89,Lookup!$B$2:$E$223,4,FALSE)</f>
        <v>Guildford &amp; Godalming</v>
      </c>
      <c r="H89" s="4" t="str">
        <f>VLOOKUP($D89,Lookup!$B$2:$E$223,3,FALSE)</f>
        <v>U13</v>
      </c>
      <c r="I89" t="str">
        <f t="shared" si="1"/>
        <v/>
      </c>
    </row>
    <row r="90" spans="1:9" x14ac:dyDescent="0.3">
      <c r="A90" s="7" t="s">
        <v>225</v>
      </c>
      <c r="B90" s="7" t="s">
        <v>21</v>
      </c>
      <c r="C90" s="7" t="s">
        <v>234</v>
      </c>
      <c r="D90" s="3">
        <v>61</v>
      </c>
      <c r="E90" s="37">
        <v>15.5</v>
      </c>
      <c r="F90" s="17" t="str">
        <f>VLOOKUP($D90,Lookup!$B$2:$E$223,2,FALSE)</f>
        <v>Emmie Sherwood Williams</v>
      </c>
      <c r="G90" s="4" t="str">
        <f>VLOOKUP($D90,Lookup!$B$2:$E$223,4,FALSE)</f>
        <v>Guildford &amp; Godalming</v>
      </c>
      <c r="H90" s="4" t="str">
        <f>VLOOKUP($D90,Lookup!$B$2:$E$223,3,FALSE)</f>
        <v>U13</v>
      </c>
      <c r="I90" t="str">
        <f t="shared" si="1"/>
        <v/>
      </c>
    </row>
    <row r="91" spans="1:9" x14ac:dyDescent="0.3">
      <c r="A91" s="3" t="s">
        <v>225</v>
      </c>
      <c r="B91" s="7" t="s">
        <v>21</v>
      </c>
      <c r="C91" s="7" t="s">
        <v>234</v>
      </c>
      <c r="D91" s="3">
        <v>62</v>
      </c>
      <c r="E91" s="37">
        <v>15.4</v>
      </c>
      <c r="F91" s="17" t="str">
        <f>VLOOKUP($D91,Lookup!$B$2:$E$223,2,FALSE)</f>
        <v>Leah WATERS</v>
      </c>
      <c r="G91" s="4" t="str">
        <f>VLOOKUP($D91,Lookup!$B$2:$E$223,4,FALSE)</f>
        <v>Guildford &amp; Godalming</v>
      </c>
      <c r="H91" s="4" t="str">
        <f>VLOOKUP($D91,Lookup!$B$2:$E$223,3,FALSE)</f>
        <v>U13</v>
      </c>
      <c r="I91" t="str">
        <f t="shared" si="1"/>
        <v/>
      </c>
    </row>
    <row r="92" spans="1:9" x14ac:dyDescent="0.3">
      <c r="A92" s="3" t="s">
        <v>225</v>
      </c>
      <c r="B92" s="7" t="s">
        <v>21</v>
      </c>
      <c r="C92" s="7" t="s">
        <v>234</v>
      </c>
      <c r="D92" s="3">
        <v>64</v>
      </c>
      <c r="E92" s="37">
        <v>15.8</v>
      </c>
      <c r="F92" s="17" t="str">
        <f>VLOOKUP($D92,Lookup!$B$2:$E$223,2,FALSE)</f>
        <v>Rebecca MILNER</v>
      </c>
      <c r="G92" s="4" t="str">
        <f>VLOOKUP($D92,Lookup!$B$2:$E$223,4,FALSE)</f>
        <v>Guildford &amp; Godalming</v>
      </c>
      <c r="H92" s="4" t="str">
        <f>VLOOKUP($D92,Lookup!$B$2:$E$223,3,FALSE)</f>
        <v>U13</v>
      </c>
      <c r="I92" t="str">
        <f t="shared" si="1"/>
        <v/>
      </c>
    </row>
    <row r="93" spans="1:9" x14ac:dyDescent="0.3">
      <c r="A93" s="7" t="s">
        <v>225</v>
      </c>
      <c r="B93" s="7" t="s">
        <v>21</v>
      </c>
      <c r="C93" s="7" t="s">
        <v>234</v>
      </c>
      <c r="D93" s="3">
        <v>65</v>
      </c>
      <c r="E93" s="37">
        <v>16</v>
      </c>
      <c r="F93" s="17" t="str">
        <f>VLOOKUP($D93,Lookup!$B$2:$E$223,2,FALSE)</f>
        <v>Zara WRIGHT</v>
      </c>
      <c r="G93" s="4" t="str">
        <f>VLOOKUP($D93,Lookup!$B$2:$E$223,4,FALSE)</f>
        <v>Guildford &amp; Godalming</v>
      </c>
      <c r="H93" s="4" t="str">
        <f>VLOOKUP($D93,Lookup!$B$2:$E$223,3,FALSE)</f>
        <v>U13</v>
      </c>
      <c r="I93" t="str">
        <f t="shared" si="1"/>
        <v/>
      </c>
    </row>
    <row r="94" spans="1:9" x14ac:dyDescent="0.3">
      <c r="A94" s="3" t="s">
        <v>225</v>
      </c>
      <c r="B94" s="7" t="s">
        <v>21</v>
      </c>
      <c r="C94" s="7" t="s">
        <v>234</v>
      </c>
      <c r="D94" s="3">
        <v>66</v>
      </c>
      <c r="E94" s="37">
        <v>15.5</v>
      </c>
      <c r="F94" s="17" t="str">
        <f>VLOOKUP($D94,Lookup!$B$2:$E$223,2,FALSE)</f>
        <v>Jamie SIMONS</v>
      </c>
      <c r="G94" s="4" t="str">
        <f>VLOOKUP($D94,Lookup!$B$2:$E$223,4,FALSE)</f>
        <v>Guildford &amp; Godalming</v>
      </c>
      <c r="H94" s="4" t="str">
        <f>VLOOKUP($D94,Lookup!$B$2:$E$223,3,FALSE)</f>
        <v>U13</v>
      </c>
      <c r="I94" t="str">
        <f t="shared" si="1"/>
        <v/>
      </c>
    </row>
    <row r="95" spans="1:9" x14ac:dyDescent="0.3">
      <c r="A95" s="7" t="s">
        <v>225</v>
      </c>
      <c r="B95" s="7" t="s">
        <v>21</v>
      </c>
      <c r="C95" s="7" t="s">
        <v>234</v>
      </c>
      <c r="D95" s="3">
        <v>67</v>
      </c>
      <c r="E95" s="37">
        <v>17.600000000000001</v>
      </c>
      <c r="F95" s="17" t="str">
        <f>VLOOKUP($D95,Lookup!$B$2:$E$223,2,FALSE)</f>
        <v>Charlotte WILLIAMS</v>
      </c>
      <c r="G95" s="4" t="str">
        <f>VLOOKUP($D95,Lookup!$B$2:$E$223,4,FALSE)</f>
        <v>Guildford &amp; Godalming</v>
      </c>
      <c r="H95" s="4" t="str">
        <f>VLOOKUP($D95,Lookup!$B$2:$E$223,3,FALSE)</f>
        <v>U13</v>
      </c>
      <c r="I95" t="str">
        <f t="shared" si="1"/>
        <v/>
      </c>
    </row>
    <row r="96" spans="1:9" x14ac:dyDescent="0.3">
      <c r="A96" s="3" t="s">
        <v>229</v>
      </c>
      <c r="B96" s="7" t="s">
        <v>21</v>
      </c>
      <c r="C96" s="7"/>
      <c r="D96" s="3">
        <v>53</v>
      </c>
      <c r="E96" s="37">
        <v>30</v>
      </c>
      <c r="F96" s="17" t="str">
        <f>VLOOKUP($D96,Lookup!$B$2:$E$223,2,FALSE)</f>
        <v>Francesca WEAL</v>
      </c>
      <c r="G96" s="4" t="str">
        <f>VLOOKUP($D96,Lookup!$B$2:$E$223,4,FALSE)</f>
        <v>Guildford &amp; Godalming</v>
      </c>
      <c r="H96" s="4" t="str">
        <f>VLOOKUP($D96,Lookup!$B$2:$E$223,3,FALSE)</f>
        <v>U13</v>
      </c>
      <c r="I96" t="str">
        <f t="shared" si="1"/>
        <v/>
      </c>
    </row>
    <row r="97" spans="1:10" x14ac:dyDescent="0.3">
      <c r="A97" s="7" t="s">
        <v>229</v>
      </c>
      <c r="B97" s="7" t="s">
        <v>21</v>
      </c>
      <c r="C97" s="7"/>
      <c r="D97" s="3">
        <v>55</v>
      </c>
      <c r="E97" s="37">
        <v>32.4</v>
      </c>
      <c r="F97" s="17" t="str">
        <f>VLOOKUP($D97,Lookup!$B$2:$E$223,2,FALSE)</f>
        <v>Sofia WOOD</v>
      </c>
      <c r="G97" s="4" t="str">
        <f>VLOOKUP($D97,Lookup!$B$2:$E$223,4,FALSE)</f>
        <v>Guildford &amp; Godalming</v>
      </c>
      <c r="H97" s="4" t="str">
        <f>VLOOKUP($D97,Lookup!$B$2:$E$223,3,FALSE)</f>
        <v>U13</v>
      </c>
      <c r="I97" t="str">
        <f t="shared" si="1"/>
        <v/>
      </c>
    </row>
    <row r="98" spans="1:10" x14ac:dyDescent="0.3">
      <c r="A98" s="3" t="s">
        <v>229</v>
      </c>
      <c r="B98" s="7" t="s">
        <v>21</v>
      </c>
      <c r="C98" s="7"/>
      <c r="D98" s="3">
        <v>57</v>
      </c>
      <c r="E98" s="37">
        <v>32.1</v>
      </c>
      <c r="F98" s="17" t="str">
        <f>VLOOKUP($D98,Lookup!$B$2:$E$223,2,FALSE)</f>
        <v>Catherine HAMILTON WILKES</v>
      </c>
      <c r="G98" s="4" t="str">
        <f>VLOOKUP($D98,Lookup!$B$2:$E$223,4,FALSE)</f>
        <v>Guildford &amp; Godalming</v>
      </c>
      <c r="H98" s="4" t="str">
        <f>VLOOKUP($D98,Lookup!$B$2:$E$223,3,FALSE)</f>
        <v>U13</v>
      </c>
      <c r="I98" t="str">
        <f t="shared" si="1"/>
        <v/>
      </c>
    </row>
    <row r="99" spans="1:10" x14ac:dyDescent="0.3">
      <c r="A99" s="7" t="s">
        <v>229</v>
      </c>
      <c r="B99" s="7" t="s">
        <v>21</v>
      </c>
      <c r="C99" s="7"/>
      <c r="D99" s="3">
        <v>58</v>
      </c>
      <c r="E99" s="37">
        <v>34.6</v>
      </c>
      <c r="F99" s="17" t="str">
        <f>VLOOKUP($D99,Lookup!$B$2:$E$223,2,FALSE)</f>
        <v>Emma COWAN</v>
      </c>
      <c r="G99" s="4" t="str">
        <f>VLOOKUP($D99,Lookup!$B$2:$E$223,4,FALSE)</f>
        <v>Guildford &amp; Godalming</v>
      </c>
      <c r="H99" s="4" t="str">
        <f>VLOOKUP($D99,Lookup!$B$2:$E$223,3,FALSE)</f>
        <v>U13</v>
      </c>
      <c r="I99" t="str">
        <f t="shared" si="1"/>
        <v/>
      </c>
    </row>
    <row r="100" spans="1:10" x14ac:dyDescent="0.3">
      <c r="A100" s="7" t="s">
        <v>229</v>
      </c>
      <c r="B100" s="7" t="s">
        <v>21</v>
      </c>
      <c r="C100" s="7"/>
      <c r="D100" s="3">
        <v>60</v>
      </c>
      <c r="E100" s="37">
        <v>31.1</v>
      </c>
      <c r="F100" s="17" t="str">
        <f>VLOOKUP($D100,Lookup!$B$2:$E$223,2,FALSE)</f>
        <v>Jessica GASH</v>
      </c>
      <c r="G100" s="4" t="str">
        <f>VLOOKUP($D100,Lookup!$B$2:$E$223,4,FALSE)</f>
        <v>Guildford &amp; Godalming</v>
      </c>
      <c r="H100" s="4" t="str">
        <f>VLOOKUP($D100,Lookup!$B$2:$E$223,3,FALSE)</f>
        <v>U13</v>
      </c>
      <c r="I100" t="str">
        <f t="shared" si="1"/>
        <v/>
      </c>
    </row>
    <row r="101" spans="1:10" x14ac:dyDescent="0.3">
      <c r="A101" s="7" t="s">
        <v>229</v>
      </c>
      <c r="B101" s="7" t="s">
        <v>21</v>
      </c>
      <c r="C101" s="7"/>
      <c r="D101" s="3">
        <v>61</v>
      </c>
      <c r="E101" s="37">
        <v>31.7</v>
      </c>
      <c r="F101" s="17" t="str">
        <f>VLOOKUP($D101,Lookup!$B$2:$E$223,2,FALSE)</f>
        <v>Emmie Sherwood Williams</v>
      </c>
      <c r="G101" s="4" t="str">
        <f>VLOOKUP($D101,Lookup!$B$2:$E$223,4,FALSE)</f>
        <v>Guildford &amp; Godalming</v>
      </c>
      <c r="H101" s="4" t="str">
        <f>VLOOKUP($D101,Lookup!$B$2:$E$223,3,FALSE)</f>
        <v>U13</v>
      </c>
      <c r="I101" t="str">
        <f t="shared" si="1"/>
        <v/>
      </c>
    </row>
    <row r="102" spans="1:10" x14ac:dyDescent="0.3">
      <c r="A102" s="7" t="s">
        <v>229</v>
      </c>
      <c r="B102" s="7" t="s">
        <v>21</v>
      </c>
      <c r="C102" s="3"/>
      <c r="D102" s="3">
        <v>62</v>
      </c>
      <c r="E102" s="37">
        <v>33.200000000000003</v>
      </c>
      <c r="F102" s="17" t="str">
        <f>VLOOKUP($D102,Lookup!$B$2:$E$223,2,FALSE)</f>
        <v>Leah WATERS</v>
      </c>
      <c r="G102" s="4" t="str">
        <f>VLOOKUP($D102,Lookup!$B$2:$E$223,4,FALSE)</f>
        <v>Guildford &amp; Godalming</v>
      </c>
      <c r="H102" s="4" t="str">
        <f>VLOOKUP($D102,Lookup!$B$2:$E$223,3,FALSE)</f>
        <v>U13</v>
      </c>
      <c r="I102" t="str">
        <f t="shared" si="1"/>
        <v/>
      </c>
    </row>
    <row r="103" spans="1:10" x14ac:dyDescent="0.3">
      <c r="A103" s="3" t="s">
        <v>249</v>
      </c>
      <c r="B103" s="7" t="s">
        <v>21</v>
      </c>
      <c r="C103" s="7"/>
      <c r="D103" s="3">
        <v>58</v>
      </c>
      <c r="E103" s="37">
        <v>67.5</v>
      </c>
      <c r="F103" s="17" t="str">
        <f>VLOOKUP($D103,Lookup!$B$2:$E$223,2,FALSE)</f>
        <v>Emma COWAN</v>
      </c>
      <c r="G103" s="4" t="str">
        <f>VLOOKUP($D103,Lookup!$B$2:$E$223,4,FALSE)</f>
        <v>Guildford &amp; Godalming</v>
      </c>
      <c r="H103" s="4" t="str">
        <f>VLOOKUP($D103,Lookup!$B$2:$E$223,3,FALSE)</f>
        <v>U13</v>
      </c>
      <c r="I103" t="str">
        <f t="shared" si="1"/>
        <v/>
      </c>
      <c r="J103" s="9"/>
    </row>
    <row r="104" spans="1:10" x14ac:dyDescent="0.3">
      <c r="A104" s="3" t="s">
        <v>230</v>
      </c>
      <c r="B104" s="7" t="s">
        <v>21</v>
      </c>
      <c r="C104" s="7"/>
      <c r="D104" s="3">
        <v>58</v>
      </c>
      <c r="E104" s="38">
        <v>2.0381944444444445E-3</v>
      </c>
      <c r="F104" s="17" t="str">
        <f>VLOOKUP($D104,Lookup!$B$2:$E$223,2,FALSE)</f>
        <v>Emma COWAN</v>
      </c>
      <c r="G104" s="4" t="str">
        <f>VLOOKUP($D104,Lookup!$B$2:$E$223,4,FALSE)</f>
        <v>Guildford &amp; Godalming</v>
      </c>
      <c r="H104" s="4" t="str">
        <f>VLOOKUP($D104,Lookup!$B$2:$E$223,3,FALSE)</f>
        <v>U13</v>
      </c>
      <c r="I104" t="str">
        <f t="shared" si="1"/>
        <v/>
      </c>
    </row>
    <row r="105" spans="1:10" x14ac:dyDescent="0.3">
      <c r="A105" s="3" t="s">
        <v>230</v>
      </c>
      <c r="B105" s="7" t="s">
        <v>21</v>
      </c>
      <c r="C105" s="7"/>
      <c r="D105" s="3">
        <v>63</v>
      </c>
      <c r="E105" s="38">
        <v>2.212962962962963E-3</v>
      </c>
      <c r="F105" s="17" t="str">
        <f>VLOOKUP($D105,Lookup!$B$2:$E$223,2,FALSE)</f>
        <v>Grace BOSIGER</v>
      </c>
      <c r="G105" s="4" t="str">
        <f>VLOOKUP($D105,Lookup!$B$2:$E$223,4,FALSE)</f>
        <v>Guildford &amp; Godalming</v>
      </c>
      <c r="H105" s="4" t="str">
        <f>VLOOKUP($D105,Lookup!$B$2:$E$223,3,FALSE)</f>
        <v>U13</v>
      </c>
      <c r="I105" t="str">
        <f t="shared" si="1"/>
        <v/>
      </c>
    </row>
    <row r="106" spans="1:10" x14ac:dyDescent="0.3">
      <c r="A106" s="3" t="s">
        <v>76</v>
      </c>
      <c r="B106" s="7" t="s">
        <v>21</v>
      </c>
      <c r="C106" s="7"/>
      <c r="D106" s="3">
        <v>56</v>
      </c>
      <c r="E106" s="39">
        <v>1.2</v>
      </c>
      <c r="F106" s="17" t="str">
        <f>VLOOKUP($D106,Lookup!$B$2:$E$223,2,FALSE)</f>
        <v>Lexie DIGMAN</v>
      </c>
      <c r="G106" s="4" t="str">
        <f>VLOOKUP($D106,Lookup!$B$2:$E$223,4,FALSE)</f>
        <v>Guildford &amp; Godalming</v>
      </c>
      <c r="H106" s="4" t="str">
        <f>VLOOKUP($D106,Lookup!$B$2:$E$223,3,FALSE)</f>
        <v>U13</v>
      </c>
      <c r="I106" t="str">
        <f t="shared" si="1"/>
        <v/>
      </c>
    </row>
    <row r="107" spans="1:10" x14ac:dyDescent="0.3">
      <c r="A107" s="3" t="s">
        <v>76</v>
      </c>
      <c r="B107" s="7" t="s">
        <v>21</v>
      </c>
      <c r="C107" s="7"/>
      <c r="D107" s="3">
        <v>64</v>
      </c>
      <c r="E107" s="39">
        <v>1.1000000000000001</v>
      </c>
      <c r="F107" s="17" t="str">
        <f>VLOOKUP($D107,Lookup!$B$2:$E$223,2,FALSE)</f>
        <v>Rebecca MILNER</v>
      </c>
      <c r="G107" s="4" t="str">
        <f>VLOOKUP($D107,Lookup!$B$2:$E$223,4,FALSE)</f>
        <v>Guildford &amp; Godalming</v>
      </c>
      <c r="H107" s="4" t="str">
        <f>VLOOKUP($D107,Lookup!$B$2:$E$223,3,FALSE)</f>
        <v>U13</v>
      </c>
      <c r="I107" t="str">
        <f t="shared" si="1"/>
        <v/>
      </c>
    </row>
    <row r="108" spans="1:10" x14ac:dyDescent="0.3">
      <c r="A108" s="3" t="s">
        <v>76</v>
      </c>
      <c r="B108" s="7" t="s">
        <v>21</v>
      </c>
      <c r="C108" s="7"/>
      <c r="D108" s="3">
        <v>68</v>
      </c>
      <c r="E108" s="39">
        <v>1.1000000000000001</v>
      </c>
      <c r="F108" s="17" t="str">
        <f>VLOOKUP($D108,Lookup!$B$2:$E$223,2,FALSE)</f>
        <v>Yoyo McCROHAN</v>
      </c>
      <c r="G108" s="4" t="str">
        <f>VLOOKUP($D108,Lookup!$B$2:$E$223,4,FALSE)</f>
        <v>Guildford &amp; Godalming</v>
      </c>
      <c r="H108" s="4" t="str">
        <f>VLOOKUP($D108,Lookup!$B$2:$E$223,3,FALSE)</f>
        <v>U13</v>
      </c>
      <c r="I108" t="str">
        <f t="shared" si="1"/>
        <v/>
      </c>
    </row>
    <row r="109" spans="1:10" x14ac:dyDescent="0.3">
      <c r="A109" s="3" t="s">
        <v>244</v>
      </c>
      <c r="B109" s="7" t="s">
        <v>21</v>
      </c>
      <c r="C109" s="7"/>
      <c r="D109" s="3">
        <v>56</v>
      </c>
      <c r="E109" s="39">
        <v>12.43</v>
      </c>
      <c r="F109" s="17" t="str">
        <f>VLOOKUP($D109,Lookup!$B$2:$E$223,2,FALSE)</f>
        <v>Lexie DIGMAN</v>
      </c>
      <c r="G109" s="4" t="str">
        <f>VLOOKUP($D109,Lookup!$B$2:$E$223,4,FALSE)</f>
        <v>Guildford &amp; Godalming</v>
      </c>
      <c r="H109" s="4" t="str">
        <f>VLOOKUP($D109,Lookup!$B$2:$E$223,3,FALSE)</f>
        <v>U13</v>
      </c>
      <c r="I109" t="str">
        <f t="shared" si="1"/>
        <v/>
      </c>
    </row>
    <row r="110" spans="1:10" x14ac:dyDescent="0.3">
      <c r="A110" s="3" t="s">
        <v>244</v>
      </c>
      <c r="B110" s="7" t="s">
        <v>21</v>
      </c>
      <c r="C110" s="7"/>
      <c r="D110" s="3">
        <v>62</v>
      </c>
      <c r="E110" s="39">
        <v>12.95</v>
      </c>
      <c r="F110" s="17" t="str">
        <f>VLOOKUP($D110,Lookup!$B$2:$E$223,2,FALSE)</f>
        <v>Leah WATERS</v>
      </c>
      <c r="G110" s="4" t="str">
        <f>VLOOKUP($D110,Lookup!$B$2:$E$223,4,FALSE)</f>
        <v>Guildford &amp; Godalming</v>
      </c>
      <c r="H110" s="4" t="str">
        <f>VLOOKUP($D110,Lookup!$B$2:$E$223,3,FALSE)</f>
        <v>U13</v>
      </c>
      <c r="I110" t="str">
        <f t="shared" si="1"/>
        <v/>
      </c>
    </row>
    <row r="111" spans="1:10" x14ac:dyDescent="0.3">
      <c r="A111" s="3" t="s">
        <v>58</v>
      </c>
      <c r="B111" s="7" t="s">
        <v>21</v>
      </c>
      <c r="C111" s="7"/>
      <c r="D111" s="3">
        <v>51</v>
      </c>
      <c r="E111" s="39">
        <v>4.25</v>
      </c>
      <c r="F111" s="17" t="str">
        <f>VLOOKUP($D111,Lookup!$B$2:$E$223,2,FALSE)</f>
        <v>Emily SHERLOCK</v>
      </c>
      <c r="G111" s="4" t="str">
        <f>VLOOKUP($D111,Lookup!$B$2:$E$223,4,FALSE)</f>
        <v>Guildford &amp; Godalming</v>
      </c>
      <c r="H111" s="4" t="str">
        <f>VLOOKUP($D111,Lookup!$B$2:$E$223,3,FALSE)</f>
        <v>U13</v>
      </c>
      <c r="I111" t="str">
        <f t="shared" si="1"/>
        <v/>
      </c>
    </row>
    <row r="112" spans="1:10" x14ac:dyDescent="0.3">
      <c r="A112" s="3" t="s">
        <v>58</v>
      </c>
      <c r="B112" s="7" t="s">
        <v>21</v>
      </c>
      <c r="C112" s="7"/>
      <c r="D112" s="3">
        <v>52</v>
      </c>
      <c r="E112" s="39">
        <v>3.22</v>
      </c>
      <c r="F112" s="17" t="str">
        <f>VLOOKUP($D112,Lookup!$B$2:$E$223,2,FALSE)</f>
        <v>Alyssa GILLIES</v>
      </c>
      <c r="G112" s="4" t="str">
        <f>VLOOKUP($D112,Lookup!$B$2:$E$223,4,FALSE)</f>
        <v>Guildford &amp; Godalming</v>
      </c>
      <c r="H112" s="4" t="str">
        <f>VLOOKUP($D112,Lookup!$B$2:$E$223,3,FALSE)</f>
        <v>U13</v>
      </c>
      <c r="I112" t="str">
        <f t="shared" si="1"/>
        <v/>
      </c>
    </row>
    <row r="113" spans="1:10" x14ac:dyDescent="0.3">
      <c r="A113" s="3" t="s">
        <v>58</v>
      </c>
      <c r="B113" s="7" t="s">
        <v>21</v>
      </c>
      <c r="C113" s="7"/>
      <c r="D113" s="3">
        <v>55</v>
      </c>
      <c r="E113" s="39">
        <v>3.47</v>
      </c>
      <c r="F113" s="17" t="str">
        <f>VLOOKUP($D113,Lookup!$B$2:$E$223,2,FALSE)</f>
        <v>Sofia WOOD</v>
      </c>
      <c r="G113" s="4" t="str">
        <f>VLOOKUP($D113,Lookup!$B$2:$E$223,4,FALSE)</f>
        <v>Guildford &amp; Godalming</v>
      </c>
      <c r="H113" s="4" t="str">
        <f>VLOOKUP($D113,Lookup!$B$2:$E$223,3,FALSE)</f>
        <v>U13</v>
      </c>
      <c r="I113" t="str">
        <f t="shared" si="1"/>
        <v/>
      </c>
    </row>
    <row r="114" spans="1:10" x14ac:dyDescent="0.3">
      <c r="A114" s="3" t="s">
        <v>58</v>
      </c>
      <c r="B114" s="7" t="s">
        <v>21</v>
      </c>
      <c r="C114" s="7"/>
      <c r="D114" s="3">
        <v>63</v>
      </c>
      <c r="E114" s="39">
        <v>2.79</v>
      </c>
      <c r="F114" s="17" t="str">
        <f>VLOOKUP($D114,Lookup!$B$2:$E$223,2,FALSE)</f>
        <v>Grace BOSIGER</v>
      </c>
      <c r="G114" s="4" t="str">
        <f>VLOOKUP($D114,Lookup!$B$2:$E$223,4,FALSE)</f>
        <v>Guildford &amp; Godalming</v>
      </c>
      <c r="H114" s="4" t="str">
        <f>VLOOKUP($D114,Lookup!$B$2:$E$223,3,FALSE)</f>
        <v>U13</v>
      </c>
      <c r="I114" t="str">
        <f t="shared" si="1"/>
        <v/>
      </c>
      <c r="J114" s="9"/>
    </row>
    <row r="115" spans="1:10" x14ac:dyDescent="0.3">
      <c r="A115" s="3" t="s">
        <v>58</v>
      </c>
      <c r="B115" s="7" t="s">
        <v>21</v>
      </c>
      <c r="C115" s="7"/>
      <c r="D115" s="3">
        <v>64</v>
      </c>
      <c r="E115" s="39">
        <v>3.45</v>
      </c>
      <c r="F115" s="17" t="str">
        <f>VLOOKUP($D115,Lookup!$B$2:$E$223,2,FALSE)</f>
        <v>Rebecca MILNER</v>
      </c>
      <c r="G115" s="4" t="str">
        <f>VLOOKUP($D115,Lookup!$B$2:$E$223,4,FALSE)</f>
        <v>Guildford &amp; Godalming</v>
      </c>
      <c r="H115" s="4" t="str">
        <f>VLOOKUP($D115,Lookup!$B$2:$E$223,3,FALSE)</f>
        <v>U13</v>
      </c>
      <c r="I115" t="str">
        <f t="shared" si="1"/>
        <v/>
      </c>
      <c r="J115" s="9"/>
    </row>
    <row r="116" spans="1:10" x14ac:dyDescent="0.3">
      <c r="A116" s="3" t="s">
        <v>58</v>
      </c>
      <c r="B116" s="7" t="s">
        <v>21</v>
      </c>
      <c r="C116" s="7"/>
      <c r="D116" s="3">
        <v>65</v>
      </c>
      <c r="E116" s="39">
        <v>3.25</v>
      </c>
      <c r="F116" s="17" t="str">
        <f>VLOOKUP($D116,Lookup!$B$2:$E$223,2,FALSE)</f>
        <v>Zara WRIGHT</v>
      </c>
      <c r="G116" s="4" t="str">
        <f>VLOOKUP($D116,Lookup!$B$2:$E$223,4,FALSE)</f>
        <v>Guildford &amp; Godalming</v>
      </c>
      <c r="H116" s="4" t="str">
        <f>VLOOKUP($D116,Lookup!$B$2:$E$223,3,FALSE)</f>
        <v>U13</v>
      </c>
      <c r="I116" t="str">
        <f t="shared" si="1"/>
        <v/>
      </c>
      <c r="J116" s="9"/>
    </row>
    <row r="117" spans="1:10" x14ac:dyDescent="0.3">
      <c r="A117" s="3" t="s">
        <v>58</v>
      </c>
      <c r="B117" s="7" t="s">
        <v>21</v>
      </c>
      <c r="C117" s="7"/>
      <c r="D117" s="3">
        <v>66</v>
      </c>
      <c r="E117" s="39">
        <v>3.43</v>
      </c>
      <c r="F117" s="17" t="str">
        <f>VLOOKUP($D117,Lookup!$B$2:$E$223,2,FALSE)</f>
        <v>Jamie SIMONS</v>
      </c>
      <c r="G117" s="4" t="str">
        <f>VLOOKUP($D117,Lookup!$B$2:$E$223,4,FALSE)</f>
        <v>Guildford &amp; Godalming</v>
      </c>
      <c r="H117" s="4" t="str">
        <f>VLOOKUP($D117,Lookup!$B$2:$E$223,3,FALSE)</f>
        <v>U13</v>
      </c>
      <c r="I117" t="str">
        <f t="shared" si="1"/>
        <v/>
      </c>
      <c r="J117" s="9"/>
    </row>
    <row r="118" spans="1:10" x14ac:dyDescent="0.3">
      <c r="A118" s="7" t="s">
        <v>229</v>
      </c>
      <c r="B118" s="7" t="s">
        <v>31</v>
      </c>
      <c r="C118" s="7"/>
      <c r="D118" s="3">
        <v>80</v>
      </c>
      <c r="E118" s="37">
        <v>28.5</v>
      </c>
      <c r="F118" s="17" t="str">
        <f>VLOOKUP($D118,Lookup!$B$2:$E$223,2,FALSE)</f>
        <v>Olivia Kraus</v>
      </c>
      <c r="G118" s="4" t="str">
        <f>VLOOKUP($D118,Lookup!$B$2:$E$223,4,FALSE)</f>
        <v>Guildford &amp; Godalming</v>
      </c>
      <c r="H118" s="4" t="str">
        <f>VLOOKUP($D118,Lookup!$B$2:$E$223,3,FALSE)</f>
        <v>U15</v>
      </c>
      <c r="I118" t="str">
        <f t="shared" si="1"/>
        <v/>
      </c>
      <c r="J118" s="9"/>
    </row>
    <row r="119" spans="1:10" x14ac:dyDescent="0.3">
      <c r="A119" s="3" t="s">
        <v>226</v>
      </c>
      <c r="B119" s="7" t="s">
        <v>31</v>
      </c>
      <c r="C119" s="7"/>
      <c r="D119" s="3">
        <v>79</v>
      </c>
      <c r="E119" s="37">
        <v>46.4</v>
      </c>
      <c r="F119" s="17" t="str">
        <f>VLOOKUP($D119,Lookup!$B$2:$E$223,2,FALSE)</f>
        <v>Elise Christian</v>
      </c>
      <c r="G119" s="4" t="str">
        <f>VLOOKUP($D119,Lookup!$B$2:$E$223,4,FALSE)</f>
        <v>Guildford &amp; Godalming</v>
      </c>
      <c r="H119" s="4" t="str">
        <f>VLOOKUP($D119,Lookup!$B$2:$E$223,3,FALSE)</f>
        <v>U15</v>
      </c>
      <c r="I119" t="str">
        <f t="shared" si="1"/>
        <v/>
      </c>
      <c r="J119" s="9"/>
    </row>
    <row r="120" spans="1:10" x14ac:dyDescent="0.3">
      <c r="A120" s="3" t="s">
        <v>230</v>
      </c>
      <c r="B120" s="7" t="s">
        <v>31</v>
      </c>
      <c r="C120" s="7"/>
      <c r="D120" s="3">
        <v>81</v>
      </c>
      <c r="E120" s="38">
        <v>1.6805555555555556E-3</v>
      </c>
      <c r="F120" s="17" t="str">
        <f>VLOOKUP($D120,Lookup!$B$2:$E$223,2,FALSE)</f>
        <v>Emily Milner</v>
      </c>
      <c r="G120" s="4" t="str">
        <f>VLOOKUP($D120,Lookup!$B$2:$E$223,4,FALSE)</f>
        <v>Guildford &amp; Godalming</v>
      </c>
      <c r="H120" s="4" t="str">
        <f>VLOOKUP($D120,Lookup!$B$2:$E$223,3,FALSE)</f>
        <v>U15</v>
      </c>
      <c r="I120" t="str">
        <f t="shared" si="1"/>
        <v/>
      </c>
    </row>
    <row r="121" spans="1:10" x14ac:dyDescent="0.3">
      <c r="A121" s="3" t="s">
        <v>76</v>
      </c>
      <c r="B121" s="7" t="s">
        <v>31</v>
      </c>
      <c r="C121" s="7"/>
      <c r="D121" s="3">
        <v>76</v>
      </c>
      <c r="E121" s="39">
        <v>1.4</v>
      </c>
      <c r="F121" s="17" t="str">
        <f>VLOOKUP($D121,Lookup!$B$2:$E$223,2,FALSE)</f>
        <v xml:space="preserve">Emily Williams </v>
      </c>
      <c r="G121" s="4" t="str">
        <f>VLOOKUP($D121,Lookup!$B$2:$E$223,4,FALSE)</f>
        <v>Guildford &amp; Godalming</v>
      </c>
      <c r="H121" s="4" t="str">
        <f>VLOOKUP($D121,Lookup!$B$2:$E$223,3,FALSE)</f>
        <v>U15</v>
      </c>
      <c r="I121" t="str">
        <f t="shared" si="1"/>
        <v/>
      </c>
    </row>
    <row r="122" spans="1:10" x14ac:dyDescent="0.3">
      <c r="A122" s="3" t="s">
        <v>76</v>
      </c>
      <c r="B122" s="7" t="s">
        <v>31</v>
      </c>
      <c r="C122" s="7"/>
      <c r="D122" s="3">
        <v>77</v>
      </c>
      <c r="E122" s="39">
        <v>1.25</v>
      </c>
      <c r="F122" s="17" t="str">
        <f>VLOOKUP($D122,Lookup!$B$2:$E$223,2,FALSE)</f>
        <v>Sophie Hawthorn</v>
      </c>
      <c r="G122" s="4" t="str">
        <f>VLOOKUP($D122,Lookup!$B$2:$E$223,4,FALSE)</f>
        <v>Guildford &amp; Godalming</v>
      </c>
      <c r="H122" s="4" t="str">
        <f>VLOOKUP($D122,Lookup!$B$2:$E$223,3,FALSE)</f>
        <v>U15</v>
      </c>
      <c r="I122" t="str">
        <f t="shared" si="1"/>
        <v/>
      </c>
    </row>
    <row r="123" spans="1:10" x14ac:dyDescent="0.3">
      <c r="A123" s="3" t="s">
        <v>76</v>
      </c>
      <c r="B123" s="7" t="s">
        <v>31</v>
      </c>
      <c r="C123" s="7"/>
      <c r="D123" s="3">
        <v>79</v>
      </c>
      <c r="E123" s="39">
        <v>1.35</v>
      </c>
      <c r="F123" s="17" t="str">
        <f>VLOOKUP($D123,Lookup!$B$2:$E$223,2,FALSE)</f>
        <v>Elise Christian</v>
      </c>
      <c r="G123" s="4" t="str">
        <f>VLOOKUP($D123,Lookup!$B$2:$E$223,4,FALSE)</f>
        <v>Guildford &amp; Godalming</v>
      </c>
      <c r="H123" s="4" t="str">
        <f>VLOOKUP($D123,Lookup!$B$2:$E$223,3,FALSE)</f>
        <v>U15</v>
      </c>
      <c r="I123" t="str">
        <f t="shared" si="1"/>
        <v/>
      </c>
    </row>
    <row r="124" spans="1:10" x14ac:dyDescent="0.3">
      <c r="A124" s="3" t="s">
        <v>244</v>
      </c>
      <c r="B124" s="7" t="s">
        <v>31</v>
      </c>
      <c r="C124" s="7"/>
      <c r="D124" s="3">
        <v>78</v>
      </c>
      <c r="E124" s="39">
        <v>13.1</v>
      </c>
      <c r="F124" s="17" t="str">
        <f>VLOOKUP($D124,Lookup!$B$2:$E$223,2,FALSE)</f>
        <v>Amelie Auckland</v>
      </c>
      <c r="G124" s="4" t="str">
        <f>VLOOKUP($D124,Lookup!$B$2:$E$223,4,FALSE)</f>
        <v>Guildford &amp; Godalming</v>
      </c>
      <c r="H124" s="4" t="str">
        <f>VLOOKUP($D124,Lookup!$B$2:$E$223,3,FALSE)</f>
        <v>U15</v>
      </c>
      <c r="I124" t="str">
        <f t="shared" si="1"/>
        <v/>
      </c>
    </row>
    <row r="125" spans="1:10" x14ac:dyDescent="0.3">
      <c r="A125" s="7" t="s">
        <v>229</v>
      </c>
      <c r="B125" s="7" t="s">
        <v>39</v>
      </c>
      <c r="C125" s="7"/>
      <c r="D125" s="3">
        <v>82</v>
      </c>
      <c r="E125" s="37">
        <v>29.9</v>
      </c>
      <c r="F125" s="17" t="str">
        <f>VLOOKUP($D125,Lookup!$B$2:$E$223,2,FALSE)</f>
        <v>Esme Finch</v>
      </c>
      <c r="G125" s="4" t="str">
        <f>VLOOKUP($D125,Lookup!$B$2:$E$223,4,FALSE)</f>
        <v>Guildford &amp; Godalming</v>
      </c>
      <c r="H125" s="4" t="str">
        <f>VLOOKUP($D125,Lookup!$B$2:$E$223,3,FALSE)</f>
        <v>U17</v>
      </c>
      <c r="I125" t="str">
        <f t="shared" si="1"/>
        <v/>
      </c>
    </row>
    <row r="126" spans="1:10" x14ac:dyDescent="0.3">
      <c r="A126" s="7" t="s">
        <v>229</v>
      </c>
      <c r="B126" s="7" t="s">
        <v>39</v>
      </c>
      <c r="C126" s="7"/>
      <c r="D126" s="3">
        <v>83</v>
      </c>
      <c r="E126" s="37">
        <v>28.5</v>
      </c>
      <c r="F126" s="17" t="str">
        <f>VLOOKUP($D126,Lookup!$B$2:$E$223,2,FALSE)</f>
        <v>Emily Hawthorn</v>
      </c>
      <c r="G126" s="4" t="str">
        <f>VLOOKUP($D126,Lookup!$B$2:$E$223,4,FALSE)</f>
        <v>Guildford &amp; Godalming</v>
      </c>
      <c r="H126" s="4" t="str">
        <f>VLOOKUP($D126,Lookup!$B$2:$E$223,3,FALSE)</f>
        <v>U17</v>
      </c>
      <c r="I126" t="str">
        <f t="shared" si="1"/>
        <v/>
      </c>
    </row>
    <row r="127" spans="1:10" x14ac:dyDescent="0.3">
      <c r="A127" s="7" t="s">
        <v>228</v>
      </c>
      <c r="B127" s="7" t="s">
        <v>42</v>
      </c>
      <c r="C127" s="7"/>
      <c r="D127" s="3">
        <v>201</v>
      </c>
      <c r="E127" s="38">
        <v>1.5046296296296294E-3</v>
      </c>
      <c r="F127" s="17" t="str">
        <f>VLOOKUP($D127,Lookup!$B$2:$E$223,2,FALSE)</f>
        <v>Tara Oliver</v>
      </c>
      <c r="G127" s="4" t="str">
        <f>VLOOKUP($D127,Lookup!$B$2:$E$223,4,FALSE)</f>
        <v>Hercules Wimbledon</v>
      </c>
      <c r="H127" s="4" t="str">
        <f>VLOOKUP($D127,Lookup!$B$2:$E$223,3,FALSE)</f>
        <v>U11</v>
      </c>
      <c r="I127" t="str">
        <f t="shared" si="1"/>
        <v/>
      </c>
    </row>
    <row r="128" spans="1:10" x14ac:dyDescent="0.3">
      <c r="A128" s="7" t="s">
        <v>228</v>
      </c>
      <c r="B128" s="7" t="s">
        <v>42</v>
      </c>
      <c r="C128" s="3"/>
      <c r="D128" s="3">
        <v>202</v>
      </c>
      <c r="E128" s="38">
        <v>1.4282407407407406E-3</v>
      </c>
      <c r="F128" s="17" t="str">
        <f>VLOOKUP($D128,Lookup!$B$2:$E$223,2,FALSE)</f>
        <v>Blanka Domsdodi</v>
      </c>
      <c r="G128" s="4" t="str">
        <f>VLOOKUP($D128,Lookup!$B$2:$E$223,4,FALSE)</f>
        <v>Hercules Wimbledon</v>
      </c>
      <c r="H128" s="4" t="str">
        <f>VLOOKUP($D128,Lookup!$B$2:$E$223,3,FALSE)</f>
        <v>U11</v>
      </c>
      <c r="I128" t="str">
        <f t="shared" si="1"/>
        <v/>
      </c>
    </row>
    <row r="129" spans="1:9" x14ac:dyDescent="0.3">
      <c r="A129" s="3" t="s">
        <v>58</v>
      </c>
      <c r="B129" s="7" t="s">
        <v>42</v>
      </c>
      <c r="C129" s="7"/>
      <c r="D129" s="3">
        <v>201</v>
      </c>
      <c r="E129" s="39">
        <v>2.21</v>
      </c>
      <c r="F129" s="17" t="str">
        <f>VLOOKUP($D129,Lookup!$B$2:$E$223,2,FALSE)</f>
        <v>Tara Oliver</v>
      </c>
      <c r="G129" s="4" t="str">
        <f>VLOOKUP($D129,Lookup!$B$2:$E$223,4,FALSE)</f>
        <v>Hercules Wimbledon</v>
      </c>
      <c r="H129" s="4" t="str">
        <f>VLOOKUP($D129,Lookup!$B$2:$E$223,3,FALSE)</f>
        <v>U11</v>
      </c>
      <c r="I129" t="str">
        <f t="shared" si="1"/>
        <v/>
      </c>
    </row>
    <row r="130" spans="1:9" x14ac:dyDescent="0.3">
      <c r="A130" s="3" t="s">
        <v>58</v>
      </c>
      <c r="B130" s="7" t="s">
        <v>42</v>
      </c>
      <c r="C130" s="7"/>
      <c r="D130" s="3">
        <v>202</v>
      </c>
      <c r="E130" s="39">
        <v>3.19</v>
      </c>
      <c r="F130" s="17" t="str">
        <f>VLOOKUP($D130,Lookup!$B$2:$E$223,2,FALSE)</f>
        <v>Blanka Domsdodi</v>
      </c>
      <c r="G130" s="4" t="str">
        <f>VLOOKUP($D130,Lookup!$B$2:$E$223,4,FALSE)</f>
        <v>Hercules Wimbledon</v>
      </c>
      <c r="H130" s="4" t="str">
        <f>VLOOKUP($D130,Lookup!$B$2:$E$223,3,FALSE)</f>
        <v>U11</v>
      </c>
      <c r="I130" t="str">
        <f t="shared" ref="I130:I193" si="2">IF(B130&lt;&gt;H130,"ERROR","")</f>
        <v/>
      </c>
    </row>
    <row r="131" spans="1:9" x14ac:dyDescent="0.3">
      <c r="A131" s="3" t="s">
        <v>245</v>
      </c>
      <c r="B131" s="7" t="s">
        <v>21</v>
      </c>
      <c r="C131" s="7"/>
      <c r="D131" s="3">
        <v>204</v>
      </c>
      <c r="E131" s="37">
        <v>20.6</v>
      </c>
      <c r="F131" s="17" t="str">
        <f>VLOOKUP($D131,Lookup!$B$2:$E$223,2,FALSE)</f>
        <v>Freia Harper-Tee</v>
      </c>
      <c r="G131" s="4" t="str">
        <f>VLOOKUP($D131,Lookup!$B$2:$E$223,4,FALSE)</f>
        <v>Hercules Wimbledon</v>
      </c>
      <c r="H131" s="4" t="str">
        <f>VLOOKUP($D131,Lookup!$B$2:$E$223,3,FALSE)</f>
        <v>U13</v>
      </c>
      <c r="I131" t="str">
        <f t="shared" si="2"/>
        <v/>
      </c>
    </row>
    <row r="132" spans="1:9" x14ac:dyDescent="0.3">
      <c r="A132" s="7" t="s">
        <v>225</v>
      </c>
      <c r="B132" s="7" t="s">
        <v>21</v>
      </c>
      <c r="C132" s="7" t="s">
        <v>234</v>
      </c>
      <c r="D132" s="3">
        <v>228</v>
      </c>
      <c r="E132" s="37">
        <v>14.8</v>
      </c>
      <c r="F132" s="17" t="str">
        <f>VLOOKUP($D132,Lookup!$B$2:$E$223,2,FALSE)</f>
        <v>Rialle Andall</v>
      </c>
      <c r="G132" s="4" t="str">
        <f>VLOOKUP($D132,Lookup!$B$2:$E$223,4,FALSE)</f>
        <v>Hercules Wimbledon</v>
      </c>
      <c r="H132" s="4" t="str">
        <f>VLOOKUP($D132,Lookup!$B$2:$E$223,3,FALSE)</f>
        <v>U13</v>
      </c>
      <c r="I132" t="str">
        <f t="shared" si="2"/>
        <v/>
      </c>
    </row>
    <row r="133" spans="1:9" x14ac:dyDescent="0.3">
      <c r="A133" s="7" t="s">
        <v>229</v>
      </c>
      <c r="B133" s="7" t="s">
        <v>21</v>
      </c>
      <c r="C133" s="7"/>
      <c r="D133" s="3">
        <v>204</v>
      </c>
      <c r="E133" s="37">
        <v>32.299999999999997</v>
      </c>
      <c r="F133" s="17" t="str">
        <f>VLOOKUP($D133,Lookup!$B$2:$E$223,2,FALSE)</f>
        <v>Freia Harper-Tee</v>
      </c>
      <c r="G133" s="4" t="str">
        <f>VLOOKUP($D133,Lookup!$B$2:$E$223,4,FALSE)</f>
        <v>Hercules Wimbledon</v>
      </c>
      <c r="H133" s="4" t="str">
        <f>VLOOKUP($D133,Lookup!$B$2:$E$223,3,FALSE)</f>
        <v>U13</v>
      </c>
      <c r="I133" t="str">
        <f t="shared" si="2"/>
        <v/>
      </c>
    </row>
    <row r="134" spans="1:9" x14ac:dyDescent="0.3">
      <c r="A134" s="3" t="s">
        <v>76</v>
      </c>
      <c r="B134" s="7" t="s">
        <v>21</v>
      </c>
      <c r="C134" s="7"/>
      <c r="D134" s="3">
        <v>206</v>
      </c>
      <c r="E134" s="39">
        <v>1.1000000000000001</v>
      </c>
      <c r="F134" s="17" t="str">
        <f>VLOOKUP($D134,Lookup!$B$2:$E$223,2,FALSE)</f>
        <v>Tilly Crome</v>
      </c>
      <c r="G134" s="4" t="str">
        <f>VLOOKUP($D134,Lookup!$B$2:$E$223,4,FALSE)</f>
        <v>Hercules Wimbledon</v>
      </c>
      <c r="H134" s="4" t="str">
        <f>VLOOKUP($D134,Lookup!$B$2:$E$223,3,FALSE)</f>
        <v>U13</v>
      </c>
      <c r="I134" t="str">
        <f t="shared" si="2"/>
        <v/>
      </c>
    </row>
    <row r="135" spans="1:9" x14ac:dyDescent="0.3">
      <c r="A135" s="3" t="s">
        <v>58</v>
      </c>
      <c r="B135" s="7" t="s">
        <v>21</v>
      </c>
      <c r="C135" s="7"/>
      <c r="D135" s="3">
        <v>204</v>
      </c>
      <c r="E135" s="39">
        <v>3.36</v>
      </c>
      <c r="F135" s="17" t="str">
        <f>VLOOKUP($D135,Lookup!$B$2:$E$223,2,FALSE)</f>
        <v>Freia Harper-Tee</v>
      </c>
      <c r="G135" s="4" t="str">
        <f>VLOOKUP($D135,Lookup!$B$2:$E$223,4,FALSE)</f>
        <v>Hercules Wimbledon</v>
      </c>
      <c r="H135" s="4" t="str">
        <f>VLOOKUP($D135,Lookup!$B$2:$E$223,3,FALSE)</f>
        <v>U13</v>
      </c>
      <c r="I135" t="str">
        <f t="shared" si="2"/>
        <v/>
      </c>
    </row>
    <row r="136" spans="1:9" x14ac:dyDescent="0.3">
      <c r="A136" s="3" t="s">
        <v>58</v>
      </c>
      <c r="B136" s="7" t="s">
        <v>21</v>
      </c>
      <c r="C136" s="7"/>
      <c r="D136" s="3">
        <v>206</v>
      </c>
      <c r="E136" s="39">
        <v>2.13</v>
      </c>
      <c r="F136" s="17" t="str">
        <f>VLOOKUP($D136,Lookup!$B$2:$E$223,2,FALSE)</f>
        <v>Tilly Crome</v>
      </c>
      <c r="G136" s="4" t="str">
        <f>VLOOKUP($D136,Lookup!$B$2:$E$223,4,FALSE)</f>
        <v>Hercules Wimbledon</v>
      </c>
      <c r="H136" s="4" t="str">
        <f>VLOOKUP($D136,Lookup!$B$2:$E$223,3,FALSE)</f>
        <v>U13</v>
      </c>
      <c r="I136" t="str">
        <f t="shared" si="2"/>
        <v/>
      </c>
    </row>
    <row r="137" spans="1:9" x14ac:dyDescent="0.3">
      <c r="A137" s="3" t="s">
        <v>58</v>
      </c>
      <c r="B137" s="7" t="s">
        <v>21</v>
      </c>
      <c r="C137" s="7"/>
      <c r="D137" s="3">
        <v>207</v>
      </c>
      <c r="E137" s="39">
        <v>2.5</v>
      </c>
      <c r="F137" s="17" t="str">
        <f>VLOOKUP($D137,Lookup!$B$2:$E$223,2,FALSE)</f>
        <v>Iliana Turbin</v>
      </c>
      <c r="G137" s="4" t="str">
        <f>VLOOKUP($D137,Lookup!$B$2:$E$223,4,FALSE)</f>
        <v>Hercules Wimbledon</v>
      </c>
      <c r="H137" s="4" t="str">
        <f>VLOOKUP($D137,Lookup!$B$2:$E$223,3,FALSE)</f>
        <v>U13</v>
      </c>
      <c r="I137" t="str">
        <f t="shared" si="2"/>
        <v/>
      </c>
    </row>
    <row r="138" spans="1:9" x14ac:dyDescent="0.3">
      <c r="A138" s="3" t="s">
        <v>225</v>
      </c>
      <c r="B138" s="7" t="s">
        <v>31</v>
      </c>
      <c r="C138" s="7"/>
      <c r="D138" s="3">
        <v>209</v>
      </c>
      <c r="E138" s="37">
        <v>14.4</v>
      </c>
      <c r="F138" s="17" t="str">
        <f>VLOOKUP($D138,Lookup!$B$2:$E$223,2,FALSE)</f>
        <v>Ella Smithmier</v>
      </c>
      <c r="G138" s="4" t="str">
        <f>VLOOKUP($D138,Lookup!$B$2:$E$223,4,FALSE)</f>
        <v>Hercules Wimbledon</v>
      </c>
      <c r="H138" s="4" t="str">
        <f>VLOOKUP($D138,Lookup!$B$2:$E$223,3,FALSE)</f>
        <v>U15</v>
      </c>
      <c r="I138" t="str">
        <f t="shared" si="2"/>
        <v/>
      </c>
    </row>
    <row r="139" spans="1:9" x14ac:dyDescent="0.3">
      <c r="A139" s="3" t="s">
        <v>225</v>
      </c>
      <c r="B139" s="7" t="s">
        <v>31</v>
      </c>
      <c r="C139" s="3"/>
      <c r="D139" s="3">
        <v>213</v>
      </c>
      <c r="E139" s="37">
        <v>14.6</v>
      </c>
      <c r="F139" s="17" t="str">
        <f>VLOOKUP($D139,Lookup!$B$2:$E$223,2,FALSE)</f>
        <v>Amelie Darnell</v>
      </c>
      <c r="G139" s="4" t="str">
        <f>VLOOKUP($D139,Lookup!$B$2:$E$223,4,FALSE)</f>
        <v>Hercules Wimbledon</v>
      </c>
      <c r="H139" s="4" t="str">
        <f>VLOOKUP($D139,Lookup!$B$2:$E$223,3,FALSE)</f>
        <v>U15</v>
      </c>
      <c r="I139" t="str">
        <f t="shared" si="2"/>
        <v/>
      </c>
    </row>
    <row r="140" spans="1:9" x14ac:dyDescent="0.3">
      <c r="A140" s="7" t="s">
        <v>225</v>
      </c>
      <c r="B140" s="7" t="s">
        <v>31</v>
      </c>
      <c r="C140" s="7"/>
      <c r="D140" s="3">
        <v>214</v>
      </c>
      <c r="E140" s="37">
        <v>14.4</v>
      </c>
      <c r="F140" s="17" t="str">
        <f>VLOOKUP($D140,Lookup!$B$2:$E$223,2,FALSE)</f>
        <v>Onyi Ibiam</v>
      </c>
      <c r="G140" s="4" t="str">
        <f>VLOOKUP($D140,Lookup!$B$2:$E$223,4,FALSE)</f>
        <v>Hercules Wimbledon</v>
      </c>
      <c r="H140" s="4" t="str">
        <f>VLOOKUP($D140,Lookup!$B$2:$E$223,3,FALSE)</f>
        <v>U15</v>
      </c>
      <c r="I140" t="str">
        <f t="shared" si="2"/>
        <v/>
      </c>
    </row>
    <row r="141" spans="1:9" x14ac:dyDescent="0.3">
      <c r="A141" s="7" t="s">
        <v>225</v>
      </c>
      <c r="B141" s="7" t="s">
        <v>31</v>
      </c>
      <c r="C141" s="7"/>
      <c r="D141" s="3">
        <v>217</v>
      </c>
      <c r="E141" s="37">
        <v>14.9</v>
      </c>
      <c r="F141" s="17" t="str">
        <f>VLOOKUP($D141,Lookup!$B$2:$E$223,2,FALSE)</f>
        <v>Esmee Chaudhri</v>
      </c>
      <c r="G141" s="4" t="str">
        <f>VLOOKUP($D141,Lookup!$B$2:$E$223,4,FALSE)</f>
        <v>Hercules Wimbledon</v>
      </c>
      <c r="H141" s="4" t="str">
        <f>VLOOKUP($D141,Lookup!$B$2:$E$223,3,FALSE)</f>
        <v>U15</v>
      </c>
      <c r="I141" t="str">
        <f t="shared" si="2"/>
        <v/>
      </c>
    </row>
    <row r="142" spans="1:9" x14ac:dyDescent="0.3">
      <c r="A142" s="7" t="s">
        <v>227</v>
      </c>
      <c r="B142" s="7" t="s">
        <v>31</v>
      </c>
      <c r="C142" s="7"/>
      <c r="D142" s="3">
        <v>208</v>
      </c>
      <c r="E142" s="38">
        <v>3.8194444444444443E-3</v>
      </c>
      <c r="F142" s="17" t="str">
        <f>VLOOKUP($D142,Lookup!$B$2:$E$223,2,FALSE)</f>
        <v>Elizabeth Thompson</v>
      </c>
      <c r="G142" s="4" t="str">
        <f>VLOOKUP($D142,Lookup!$B$2:$E$223,4,FALSE)</f>
        <v>Hercules Wimbledon</v>
      </c>
      <c r="H142" s="4" t="str">
        <f>VLOOKUP($D142,Lookup!$B$2:$E$223,3,FALSE)</f>
        <v>U15</v>
      </c>
      <c r="I142" t="str">
        <f t="shared" si="2"/>
        <v/>
      </c>
    </row>
    <row r="143" spans="1:9" x14ac:dyDescent="0.3">
      <c r="A143" s="7" t="s">
        <v>229</v>
      </c>
      <c r="B143" s="7" t="s">
        <v>31</v>
      </c>
      <c r="C143" s="7"/>
      <c r="D143" s="3">
        <v>214</v>
      </c>
      <c r="E143" s="37">
        <v>29.8</v>
      </c>
      <c r="F143" s="17" t="str">
        <f>VLOOKUP($D143,Lookup!$B$2:$E$223,2,FALSE)</f>
        <v>Onyi Ibiam</v>
      </c>
      <c r="G143" s="4" t="str">
        <f>VLOOKUP($D143,Lookup!$B$2:$E$223,4,FALSE)</f>
        <v>Hercules Wimbledon</v>
      </c>
      <c r="H143" s="4" t="str">
        <f>VLOOKUP($D143,Lookup!$B$2:$E$223,3,FALSE)</f>
        <v>U15</v>
      </c>
      <c r="I143" t="str">
        <f t="shared" si="2"/>
        <v/>
      </c>
    </row>
    <row r="144" spans="1:9" x14ac:dyDescent="0.3">
      <c r="A144" s="7" t="s">
        <v>229</v>
      </c>
      <c r="B144" s="7" t="s">
        <v>31</v>
      </c>
      <c r="C144" s="7"/>
      <c r="D144" s="3">
        <v>217</v>
      </c>
      <c r="E144" s="37">
        <v>31.1</v>
      </c>
      <c r="F144" s="17" t="str">
        <f>VLOOKUP($D144,Lookup!$B$2:$E$223,2,FALSE)</f>
        <v>Esmee Chaudhri</v>
      </c>
      <c r="G144" s="4" t="str">
        <f>VLOOKUP($D144,Lookup!$B$2:$E$223,4,FALSE)</f>
        <v>Hercules Wimbledon</v>
      </c>
      <c r="H144" s="4" t="str">
        <f>VLOOKUP($D144,Lookup!$B$2:$E$223,3,FALSE)</f>
        <v>U15</v>
      </c>
      <c r="I144" t="str">
        <f t="shared" si="2"/>
        <v/>
      </c>
    </row>
    <row r="145" spans="1:10" x14ac:dyDescent="0.3">
      <c r="A145" s="3" t="s">
        <v>226</v>
      </c>
      <c r="B145" s="7" t="s">
        <v>31</v>
      </c>
      <c r="C145" s="7"/>
      <c r="D145" s="3">
        <v>226</v>
      </c>
      <c r="E145" s="37">
        <v>50</v>
      </c>
      <c r="F145" s="17" t="str">
        <f>VLOOKUP($D145,Lookup!$B$2:$E$223,2,FALSE)</f>
        <v>Neva Jansen</v>
      </c>
      <c r="G145" s="4" t="str">
        <f>VLOOKUP($D145,Lookup!$B$2:$E$223,4,FALSE)</f>
        <v>Hercules Wimbledon</v>
      </c>
      <c r="H145" s="4" t="str">
        <f>VLOOKUP($D145,Lookup!$B$2:$E$223,3,FALSE)</f>
        <v>U15</v>
      </c>
      <c r="I145" t="str">
        <f t="shared" si="2"/>
        <v/>
      </c>
    </row>
    <row r="146" spans="1:10" x14ac:dyDescent="0.3">
      <c r="A146" s="3" t="s">
        <v>230</v>
      </c>
      <c r="B146" s="7" t="s">
        <v>31</v>
      </c>
      <c r="C146" s="7"/>
      <c r="D146" s="3">
        <v>210</v>
      </c>
      <c r="E146" s="38">
        <v>1.9479166666666664E-3</v>
      </c>
      <c r="F146" s="17" t="str">
        <f>VLOOKUP($D146,Lookup!$B$2:$E$223,2,FALSE)</f>
        <v>Martha Eminson</v>
      </c>
      <c r="G146" s="4" t="str">
        <f>VLOOKUP($D146,Lookup!$B$2:$E$223,4,FALSE)</f>
        <v>Hercules Wimbledon</v>
      </c>
      <c r="H146" s="4" t="str">
        <f>VLOOKUP($D146,Lookup!$B$2:$E$223,3,FALSE)</f>
        <v>U15</v>
      </c>
      <c r="I146" t="str">
        <f t="shared" si="2"/>
        <v/>
      </c>
    </row>
    <row r="147" spans="1:10" x14ac:dyDescent="0.3">
      <c r="A147" s="3" t="s">
        <v>230</v>
      </c>
      <c r="B147" s="7" t="s">
        <v>31</v>
      </c>
      <c r="C147" s="7"/>
      <c r="D147" s="3">
        <v>211</v>
      </c>
      <c r="E147" s="38">
        <v>1.8171296296296297E-3</v>
      </c>
      <c r="F147" s="17" t="str">
        <f>VLOOKUP($D147,Lookup!$B$2:$E$223,2,FALSE)</f>
        <v>Vivienne Jonczyk</v>
      </c>
      <c r="G147" s="4" t="str">
        <f>VLOOKUP($D147,Lookup!$B$2:$E$223,4,FALSE)</f>
        <v>Hercules Wimbledon</v>
      </c>
      <c r="H147" s="4" t="str">
        <f>VLOOKUP($D147,Lookup!$B$2:$E$223,3,FALSE)</f>
        <v>U15</v>
      </c>
      <c r="I147" t="str">
        <f t="shared" si="2"/>
        <v/>
      </c>
    </row>
    <row r="148" spans="1:10" x14ac:dyDescent="0.3">
      <c r="A148" s="7" t="s">
        <v>58</v>
      </c>
      <c r="B148" s="7" t="s">
        <v>31</v>
      </c>
      <c r="C148" s="7"/>
      <c r="D148" s="7">
        <v>227</v>
      </c>
      <c r="E148" s="39">
        <v>3.59</v>
      </c>
      <c r="F148" s="17" t="str">
        <f>VLOOKUP($D148,Lookup!$B$2:$E$223,2,FALSE)</f>
        <v>Josie Hughes</v>
      </c>
      <c r="G148" s="4" t="str">
        <f>VLOOKUP($D148,Lookup!$B$2:$E$223,4,FALSE)</f>
        <v>Hercules Wimbledon</v>
      </c>
      <c r="H148" s="4" t="str">
        <f>VLOOKUP($D148,Lookup!$B$2:$E$223,3,FALSE)</f>
        <v>U15</v>
      </c>
      <c r="I148" t="str">
        <f t="shared" si="2"/>
        <v/>
      </c>
    </row>
    <row r="149" spans="1:10" x14ac:dyDescent="0.3">
      <c r="A149" s="3" t="s">
        <v>225</v>
      </c>
      <c r="B149" s="7" t="s">
        <v>39</v>
      </c>
      <c r="C149" s="7"/>
      <c r="D149" s="3">
        <v>229</v>
      </c>
      <c r="E149" s="37">
        <v>15.2</v>
      </c>
      <c r="F149" s="17" t="str">
        <f>VLOOKUP($D149,Lookup!$B$2:$E$223,2,FALSE)</f>
        <v>Ella Iannotti</v>
      </c>
      <c r="G149" s="4" t="str">
        <f>VLOOKUP($D149,Lookup!$B$2:$E$223,4,FALSE)</f>
        <v>Hercules Wimbledon</v>
      </c>
      <c r="H149" s="4" t="str">
        <f>VLOOKUP($D149,Lookup!$B$2:$E$223,3,FALSE)</f>
        <v>U17</v>
      </c>
      <c r="I149" t="str">
        <f t="shared" si="2"/>
        <v/>
      </c>
    </row>
    <row r="150" spans="1:10" x14ac:dyDescent="0.3">
      <c r="A150" s="3" t="s">
        <v>249</v>
      </c>
      <c r="B150" s="7" t="s">
        <v>42</v>
      </c>
      <c r="C150" s="7"/>
      <c r="D150" s="3">
        <v>255</v>
      </c>
      <c r="E150" s="37">
        <v>66.8</v>
      </c>
      <c r="F150" s="17" t="str">
        <f>VLOOKUP($D150,Lookup!$B$2:$E$223,2,FALSE)</f>
        <v>MAI CROLL MENSAH</v>
      </c>
      <c r="G150" s="4" t="str">
        <f>VLOOKUP($D150,Lookup!$B$2:$E$223,4,FALSE)</f>
        <v>Herne Hill</v>
      </c>
      <c r="H150" s="4" t="str">
        <f>VLOOKUP($D150,Lookup!$B$2:$E$223,3,FALSE)</f>
        <v>U11</v>
      </c>
      <c r="I150" t="str">
        <f t="shared" si="2"/>
        <v/>
      </c>
    </row>
    <row r="151" spans="1:10" x14ac:dyDescent="0.3">
      <c r="A151" s="7" t="s">
        <v>228</v>
      </c>
      <c r="B151" s="7" t="s">
        <v>42</v>
      </c>
      <c r="C151" s="7"/>
      <c r="D151" s="3">
        <v>251</v>
      </c>
      <c r="E151" s="38">
        <v>1.5034722222222222E-3</v>
      </c>
      <c r="F151" s="17" t="str">
        <f>VLOOKUP($D151,Lookup!$B$2:$E$223,2,FALSE)</f>
        <v>AVA ABEL</v>
      </c>
      <c r="G151" s="4" t="str">
        <f>VLOOKUP($D151,Lookup!$B$2:$E$223,4,FALSE)</f>
        <v>Herne Hill</v>
      </c>
      <c r="H151" s="4" t="str">
        <f>VLOOKUP($D151,Lookup!$B$2:$E$223,3,FALSE)</f>
        <v>U11</v>
      </c>
      <c r="I151" t="str">
        <f t="shared" si="2"/>
        <v/>
      </c>
    </row>
    <row r="152" spans="1:10" x14ac:dyDescent="0.3">
      <c r="A152" s="7" t="s">
        <v>228</v>
      </c>
      <c r="B152" s="7" t="s">
        <v>42</v>
      </c>
      <c r="C152" s="7"/>
      <c r="D152" s="3">
        <v>254</v>
      </c>
      <c r="E152" s="38">
        <v>1.4097222222222221E-3</v>
      </c>
      <c r="F152" s="17" t="str">
        <f>VLOOKUP($D152,Lookup!$B$2:$E$223,2,FALSE)</f>
        <v>ISOBEL MCLENNAN</v>
      </c>
      <c r="G152" s="4" t="str">
        <f>VLOOKUP($D152,Lookup!$B$2:$E$223,4,FALSE)</f>
        <v>Herne Hill</v>
      </c>
      <c r="H152" s="4" t="str">
        <f>VLOOKUP($D152,Lookup!$B$2:$E$223,3,FALSE)</f>
        <v>U11</v>
      </c>
      <c r="I152" t="str">
        <f t="shared" si="2"/>
        <v/>
      </c>
    </row>
    <row r="153" spans="1:10" x14ac:dyDescent="0.3">
      <c r="A153" s="7" t="s">
        <v>228</v>
      </c>
      <c r="B153" s="7" t="s">
        <v>42</v>
      </c>
      <c r="C153" s="3"/>
      <c r="D153" s="7">
        <v>255</v>
      </c>
      <c r="E153" s="38">
        <v>1.4189814814814814E-3</v>
      </c>
      <c r="F153" s="17" t="str">
        <f>VLOOKUP($D153,Lookup!$B$2:$E$223,2,FALSE)</f>
        <v>MAI CROLL MENSAH</v>
      </c>
      <c r="G153" s="4" t="str">
        <f>VLOOKUP($D153,Lookup!$B$2:$E$223,4,FALSE)</f>
        <v>Herne Hill</v>
      </c>
      <c r="H153" s="4" t="str">
        <f>VLOOKUP($D153,Lookup!$B$2:$E$223,3,FALSE)</f>
        <v>U11</v>
      </c>
      <c r="I153" t="str">
        <f t="shared" si="2"/>
        <v/>
      </c>
    </row>
    <row r="154" spans="1:10" x14ac:dyDescent="0.3">
      <c r="A154" s="3" t="s">
        <v>246</v>
      </c>
      <c r="B154" s="7" t="s">
        <v>42</v>
      </c>
      <c r="C154" s="3"/>
      <c r="D154" s="3">
        <v>251</v>
      </c>
      <c r="E154" s="37">
        <v>12.4</v>
      </c>
      <c r="F154" s="17" t="str">
        <f>VLOOKUP($D154,Lookup!$B$2:$E$223,2,FALSE)</f>
        <v>AVA ABEL</v>
      </c>
      <c r="G154" s="4" t="str">
        <f>VLOOKUP($D154,Lookup!$B$2:$E$223,4,FALSE)</f>
        <v>Herne Hill</v>
      </c>
      <c r="H154" s="4" t="str">
        <f>VLOOKUP($D154,Lookup!$B$2:$E$223,3,FALSE)</f>
        <v>U11</v>
      </c>
      <c r="I154" t="str">
        <f t="shared" si="2"/>
        <v/>
      </c>
      <c r="J154" s="10"/>
    </row>
    <row r="155" spans="1:10" x14ac:dyDescent="0.3">
      <c r="A155" s="3" t="s">
        <v>246</v>
      </c>
      <c r="B155" s="7" t="s">
        <v>42</v>
      </c>
      <c r="C155" s="7"/>
      <c r="D155" s="3">
        <v>252</v>
      </c>
      <c r="E155" s="37">
        <v>11.6</v>
      </c>
      <c r="F155" s="17" t="str">
        <f>VLOOKUP($D155,Lookup!$B$2:$E$223,2,FALSE)</f>
        <v>MALIYAH BOOTHE</v>
      </c>
      <c r="G155" s="4" t="str">
        <f>VLOOKUP($D155,Lookup!$B$2:$E$223,4,FALSE)</f>
        <v>Herne Hill</v>
      </c>
      <c r="H155" s="4" t="str">
        <f>VLOOKUP($D155,Lookup!$B$2:$E$223,3,FALSE)</f>
        <v>U11</v>
      </c>
      <c r="I155" t="str">
        <f t="shared" si="2"/>
        <v/>
      </c>
    </row>
    <row r="156" spans="1:10" x14ac:dyDescent="0.3">
      <c r="A156" s="3" t="s">
        <v>246</v>
      </c>
      <c r="B156" s="7" t="s">
        <v>42</v>
      </c>
      <c r="C156" s="7"/>
      <c r="D156" s="3">
        <v>255</v>
      </c>
      <c r="E156" s="37">
        <v>11.7</v>
      </c>
      <c r="F156" s="17" t="str">
        <f>VLOOKUP($D156,Lookup!$B$2:$E$223,2,FALSE)</f>
        <v>MAI CROLL MENSAH</v>
      </c>
      <c r="G156" s="4" t="str">
        <f>VLOOKUP($D156,Lookup!$B$2:$E$223,4,FALSE)</f>
        <v>Herne Hill</v>
      </c>
      <c r="H156" s="4" t="str">
        <f>VLOOKUP($D156,Lookup!$B$2:$E$223,3,FALSE)</f>
        <v>U11</v>
      </c>
      <c r="I156" t="str">
        <f t="shared" si="2"/>
        <v/>
      </c>
    </row>
    <row r="157" spans="1:10" x14ac:dyDescent="0.3">
      <c r="A157" s="3" t="s">
        <v>246</v>
      </c>
      <c r="B157" s="7" t="s">
        <v>42</v>
      </c>
      <c r="C157" s="7"/>
      <c r="D157" s="3">
        <v>256</v>
      </c>
      <c r="E157" s="37">
        <v>13.5</v>
      </c>
      <c r="F157" s="17" t="str">
        <f>VLOOKUP($D157,Lookup!$B$2:$E$223,2,FALSE)</f>
        <v>MICAH CROLL MENSAH</v>
      </c>
      <c r="G157" s="4" t="str">
        <f>VLOOKUP($D157,Lookup!$B$2:$E$223,4,FALSE)</f>
        <v>Herne Hill</v>
      </c>
      <c r="H157" s="4" t="str">
        <f>VLOOKUP($D157,Lookup!$B$2:$E$223,3,FALSE)</f>
        <v>U11</v>
      </c>
      <c r="I157" t="str">
        <f t="shared" si="2"/>
        <v/>
      </c>
    </row>
    <row r="158" spans="1:10" x14ac:dyDescent="0.3">
      <c r="A158" s="3" t="s">
        <v>246</v>
      </c>
      <c r="B158" s="7" t="s">
        <v>42</v>
      </c>
      <c r="C158" s="7"/>
      <c r="D158" s="3">
        <v>257</v>
      </c>
      <c r="E158" s="37">
        <v>13.6</v>
      </c>
      <c r="F158" s="17" t="str">
        <f>VLOOKUP($D158,Lookup!$B$2:$E$223,2,FALSE)</f>
        <v>ZARINA CLARK</v>
      </c>
      <c r="G158" s="4" t="str">
        <f>VLOOKUP($D158,Lookup!$B$2:$E$223,4,FALSE)</f>
        <v>Herne Hill</v>
      </c>
      <c r="H158" s="4" t="str">
        <f>VLOOKUP($D158,Lookup!$B$2:$E$223,3,FALSE)</f>
        <v>U11</v>
      </c>
      <c r="I158" t="str">
        <f t="shared" si="2"/>
        <v/>
      </c>
    </row>
    <row r="159" spans="1:10" x14ac:dyDescent="0.3">
      <c r="A159" s="3" t="s">
        <v>246</v>
      </c>
      <c r="B159" s="7" t="s">
        <v>42</v>
      </c>
      <c r="C159" s="7"/>
      <c r="D159" s="3">
        <v>280</v>
      </c>
      <c r="E159" s="37">
        <v>12.1</v>
      </c>
      <c r="F159" s="17">
        <f>VLOOKUP($D159,Lookup!$B$2:$E$223,2,FALSE)</f>
        <v>0</v>
      </c>
      <c r="G159" s="4" t="str">
        <f>VLOOKUP($D159,Lookup!$B$2:$E$223,4,FALSE)</f>
        <v>Herne Hill</v>
      </c>
      <c r="H159" s="4">
        <f>VLOOKUP($D159,Lookup!$B$2:$E$223,3,FALSE)</f>
        <v>0</v>
      </c>
      <c r="I159" t="str">
        <f t="shared" si="2"/>
        <v>ERROR</v>
      </c>
    </row>
    <row r="160" spans="1:10" x14ac:dyDescent="0.3">
      <c r="A160" s="3" t="s">
        <v>246</v>
      </c>
      <c r="B160" s="7" t="s">
        <v>42</v>
      </c>
      <c r="C160" s="7"/>
      <c r="D160" s="3">
        <v>281</v>
      </c>
      <c r="E160" s="37">
        <v>11.9</v>
      </c>
      <c r="F160" s="17" t="str">
        <f>VLOOKUP($D160,Lookup!$B$2:$E$223,2,FALSE)</f>
        <v>Amelia A</v>
      </c>
      <c r="G160" s="4" t="str">
        <f>VLOOKUP($D160,Lookup!$B$2:$E$223,4,FALSE)</f>
        <v>Herne Hill</v>
      </c>
      <c r="H160" s="4" t="str">
        <f>VLOOKUP($D160,Lookup!$B$2:$E$223,3,FALSE)</f>
        <v>U13</v>
      </c>
      <c r="I160" t="str">
        <f t="shared" si="2"/>
        <v>ERROR</v>
      </c>
    </row>
    <row r="161" spans="1:10" x14ac:dyDescent="0.3">
      <c r="A161" s="3" t="s">
        <v>58</v>
      </c>
      <c r="B161" s="7" t="s">
        <v>42</v>
      </c>
      <c r="C161" s="7"/>
      <c r="D161" s="3">
        <v>251</v>
      </c>
      <c r="E161" s="39">
        <v>2.89</v>
      </c>
      <c r="F161" s="17" t="str">
        <f>VLOOKUP($D161,Lookup!$B$2:$E$223,2,FALSE)</f>
        <v>AVA ABEL</v>
      </c>
      <c r="G161" s="4" t="str">
        <f>VLOOKUP($D161,Lookup!$B$2:$E$223,4,FALSE)</f>
        <v>Herne Hill</v>
      </c>
      <c r="H161" s="4" t="str">
        <f>VLOOKUP($D161,Lookup!$B$2:$E$223,3,FALSE)</f>
        <v>U11</v>
      </c>
      <c r="I161" t="str">
        <f t="shared" si="2"/>
        <v/>
      </c>
    </row>
    <row r="162" spans="1:10" x14ac:dyDescent="0.3">
      <c r="A162" s="3" t="s">
        <v>58</v>
      </c>
      <c r="B162" s="7" t="s">
        <v>42</v>
      </c>
      <c r="C162" s="3"/>
      <c r="D162" s="3">
        <v>255</v>
      </c>
      <c r="E162" s="39">
        <v>3.72</v>
      </c>
      <c r="F162" s="17" t="str">
        <f>VLOOKUP($D162,Lookup!$B$2:$E$223,2,FALSE)</f>
        <v>MAI CROLL MENSAH</v>
      </c>
      <c r="G162" s="4" t="str">
        <f>VLOOKUP($D162,Lookup!$B$2:$E$223,4,FALSE)</f>
        <v>Herne Hill</v>
      </c>
      <c r="H162" s="4" t="str">
        <f>VLOOKUP($D162,Lookup!$B$2:$E$223,3,FALSE)</f>
        <v>U11</v>
      </c>
      <c r="I162" t="str">
        <f t="shared" si="2"/>
        <v/>
      </c>
    </row>
    <row r="163" spans="1:10" x14ac:dyDescent="0.3">
      <c r="A163" s="3" t="s">
        <v>58</v>
      </c>
      <c r="B163" s="7" t="s">
        <v>42</v>
      </c>
      <c r="C163" s="3"/>
      <c r="D163" s="3">
        <v>256</v>
      </c>
      <c r="E163" s="39">
        <v>2.76</v>
      </c>
      <c r="F163" s="17" t="str">
        <f>VLOOKUP($D163,Lookup!$B$2:$E$223,2,FALSE)</f>
        <v>MICAH CROLL MENSAH</v>
      </c>
      <c r="G163" s="4" t="str">
        <f>VLOOKUP($D163,Lookup!$B$2:$E$223,4,FALSE)</f>
        <v>Herne Hill</v>
      </c>
      <c r="H163" s="4" t="str">
        <f>VLOOKUP($D163,Lookup!$B$2:$E$223,3,FALSE)</f>
        <v>U11</v>
      </c>
      <c r="I163" t="str">
        <f t="shared" si="2"/>
        <v/>
      </c>
      <c r="J163" s="5"/>
    </row>
    <row r="164" spans="1:10" x14ac:dyDescent="0.3">
      <c r="A164" s="3" t="s">
        <v>225</v>
      </c>
      <c r="B164" s="7" t="s">
        <v>21</v>
      </c>
      <c r="C164" s="3" t="s">
        <v>234</v>
      </c>
      <c r="D164" s="3">
        <v>259</v>
      </c>
      <c r="E164" s="37">
        <v>14.1</v>
      </c>
      <c r="F164" s="17" t="str">
        <f>VLOOKUP($D164,Lookup!$B$2:$E$223,2,FALSE)</f>
        <v>ALESSIA MANNA</v>
      </c>
      <c r="G164" s="4" t="str">
        <f>VLOOKUP($D164,Lookup!$B$2:$E$223,4,FALSE)</f>
        <v>Herne Hill</v>
      </c>
      <c r="H164" s="4" t="str">
        <f>VLOOKUP($D164,Lookup!$B$2:$E$223,3,FALSE)</f>
        <v>U13</v>
      </c>
      <c r="I164" t="str">
        <f t="shared" si="2"/>
        <v/>
      </c>
      <c r="J164" s="5"/>
    </row>
    <row r="165" spans="1:10" x14ac:dyDescent="0.3">
      <c r="A165" s="3" t="s">
        <v>225</v>
      </c>
      <c r="B165" s="7" t="s">
        <v>21</v>
      </c>
      <c r="C165" s="3" t="s">
        <v>234</v>
      </c>
      <c r="D165" s="3">
        <v>260</v>
      </c>
      <c r="E165" s="37">
        <v>14.5</v>
      </c>
      <c r="F165" s="17" t="str">
        <f>VLOOKUP($D165,Lookup!$B$2:$E$223,2,FALSE)</f>
        <v>SERIAH WATSON</v>
      </c>
      <c r="G165" s="4" t="str">
        <f>VLOOKUP($D165,Lookup!$B$2:$E$223,4,FALSE)</f>
        <v>Herne Hill</v>
      </c>
      <c r="H165" s="4" t="str">
        <f>VLOOKUP($D165,Lookup!$B$2:$E$223,3,FALSE)</f>
        <v>U13</v>
      </c>
      <c r="I165" t="str">
        <f t="shared" si="2"/>
        <v/>
      </c>
      <c r="J165" s="5"/>
    </row>
    <row r="166" spans="1:10" x14ac:dyDescent="0.3">
      <c r="A166" s="7" t="s">
        <v>225</v>
      </c>
      <c r="B166" s="7" t="s">
        <v>21</v>
      </c>
      <c r="C166" s="7" t="s">
        <v>234</v>
      </c>
      <c r="D166" s="3">
        <v>261</v>
      </c>
      <c r="E166" s="37">
        <v>15.4</v>
      </c>
      <c r="F166" s="17" t="str">
        <f>VLOOKUP($D166,Lookup!$B$2:$E$223,2,FALSE)</f>
        <v>LEILA RORIEGUEZ ANOOPA</v>
      </c>
      <c r="G166" s="4" t="str">
        <f>VLOOKUP($D166,Lookup!$B$2:$E$223,4,FALSE)</f>
        <v>Herne Hill</v>
      </c>
      <c r="H166" s="4" t="str">
        <f>VLOOKUP($D166,Lookup!$B$2:$E$223,3,FALSE)</f>
        <v>U13</v>
      </c>
      <c r="I166" t="str">
        <f t="shared" si="2"/>
        <v/>
      </c>
    </row>
    <row r="167" spans="1:10" x14ac:dyDescent="0.3">
      <c r="A167" s="7" t="s">
        <v>225</v>
      </c>
      <c r="B167" s="7" t="s">
        <v>21</v>
      </c>
      <c r="C167" s="7" t="s">
        <v>234</v>
      </c>
      <c r="D167" s="3">
        <v>263</v>
      </c>
      <c r="E167" s="37">
        <v>15.2</v>
      </c>
      <c r="F167" s="17" t="str">
        <f>VLOOKUP($D167,Lookup!$B$2:$E$223,2,FALSE)</f>
        <v>ARIELLE MACINTYRE</v>
      </c>
      <c r="G167" s="4" t="str">
        <f>VLOOKUP($D167,Lookup!$B$2:$E$223,4,FALSE)</f>
        <v>Herne Hill</v>
      </c>
      <c r="H167" s="4" t="str">
        <f>VLOOKUP($D167,Lookup!$B$2:$E$223,3,FALSE)</f>
        <v>U13</v>
      </c>
      <c r="I167" t="str">
        <f t="shared" si="2"/>
        <v/>
      </c>
    </row>
    <row r="168" spans="1:10" x14ac:dyDescent="0.3">
      <c r="A168" s="3" t="s">
        <v>225</v>
      </c>
      <c r="B168" s="7" t="s">
        <v>21</v>
      </c>
      <c r="C168" s="7" t="s">
        <v>234</v>
      </c>
      <c r="D168" s="3">
        <v>279</v>
      </c>
      <c r="E168" s="37">
        <v>15.7</v>
      </c>
      <c r="F168" s="17">
        <f>VLOOKUP($D168,Lookup!$B$2:$E$223,2,FALSE)</f>
        <v>0</v>
      </c>
      <c r="G168" s="4" t="str">
        <f>VLOOKUP($D168,Lookup!$B$2:$E$223,4,FALSE)</f>
        <v>Herne Hill</v>
      </c>
      <c r="H168" s="4">
        <f>VLOOKUP($D168,Lookup!$B$2:$E$223,3,FALSE)</f>
        <v>0</v>
      </c>
      <c r="I168" t="str">
        <f t="shared" si="2"/>
        <v>ERROR</v>
      </c>
    </row>
    <row r="169" spans="1:10" x14ac:dyDescent="0.3">
      <c r="A169" s="7" t="s">
        <v>229</v>
      </c>
      <c r="B169" s="7" t="s">
        <v>21</v>
      </c>
      <c r="C169" s="7"/>
      <c r="D169" s="3">
        <v>259</v>
      </c>
      <c r="E169" s="37">
        <v>28.7</v>
      </c>
      <c r="F169" s="17" t="str">
        <f>VLOOKUP($D169,Lookup!$B$2:$E$223,2,FALSE)</f>
        <v>ALESSIA MANNA</v>
      </c>
      <c r="G169" s="4" t="str">
        <f>VLOOKUP($D169,Lookup!$B$2:$E$223,4,FALSE)</f>
        <v>Herne Hill</v>
      </c>
      <c r="H169" s="4" t="str">
        <f>VLOOKUP($D169,Lookup!$B$2:$E$223,3,FALSE)</f>
        <v>U13</v>
      </c>
      <c r="I169" t="str">
        <f t="shared" si="2"/>
        <v/>
      </c>
    </row>
    <row r="170" spans="1:10" x14ac:dyDescent="0.3">
      <c r="A170" s="3" t="s">
        <v>229</v>
      </c>
      <c r="B170" s="7" t="s">
        <v>21</v>
      </c>
      <c r="C170" s="7"/>
      <c r="D170" s="3">
        <v>260</v>
      </c>
      <c r="E170" s="37">
        <v>30.1</v>
      </c>
      <c r="F170" s="17" t="str">
        <f>VLOOKUP($D170,Lookup!$B$2:$E$223,2,FALSE)</f>
        <v>SERIAH WATSON</v>
      </c>
      <c r="G170" s="4" t="str">
        <f>VLOOKUP($D170,Lookup!$B$2:$E$223,4,FALSE)</f>
        <v>Herne Hill</v>
      </c>
      <c r="H170" s="4" t="str">
        <f>VLOOKUP($D170,Lookup!$B$2:$E$223,3,FALSE)</f>
        <v>U13</v>
      </c>
      <c r="I170" t="str">
        <f t="shared" si="2"/>
        <v/>
      </c>
      <c r="J170" s="9"/>
    </row>
    <row r="171" spans="1:10" x14ac:dyDescent="0.3">
      <c r="A171" s="3" t="s">
        <v>229</v>
      </c>
      <c r="B171" s="7" t="s">
        <v>21</v>
      </c>
      <c r="C171" s="7"/>
      <c r="D171" s="3">
        <v>261</v>
      </c>
      <c r="E171" s="37">
        <v>31.5</v>
      </c>
      <c r="F171" s="17" t="str">
        <f>VLOOKUP($D171,Lookup!$B$2:$E$223,2,FALSE)</f>
        <v>LEILA RORIEGUEZ ANOOPA</v>
      </c>
      <c r="G171" s="4" t="str">
        <f>VLOOKUP($D171,Lookup!$B$2:$E$223,4,FALSE)</f>
        <v>Herne Hill</v>
      </c>
      <c r="H171" s="4" t="str">
        <f>VLOOKUP($D171,Lookup!$B$2:$E$223,3,FALSE)</f>
        <v>U13</v>
      </c>
      <c r="I171" t="str">
        <f t="shared" si="2"/>
        <v/>
      </c>
    </row>
    <row r="172" spans="1:10" x14ac:dyDescent="0.3">
      <c r="A172" s="7" t="s">
        <v>229</v>
      </c>
      <c r="B172" s="7" t="s">
        <v>21</v>
      </c>
      <c r="C172" s="7"/>
      <c r="D172" s="3">
        <v>279</v>
      </c>
      <c r="E172" s="37">
        <v>34.5</v>
      </c>
      <c r="F172" s="17">
        <f>VLOOKUP($D172,Lookup!$B$2:$E$223,2,FALSE)</f>
        <v>0</v>
      </c>
      <c r="G172" s="4" t="str">
        <f>VLOOKUP($D172,Lookup!$B$2:$E$223,4,FALSE)</f>
        <v>Herne Hill</v>
      </c>
      <c r="H172" s="4">
        <f>VLOOKUP($D172,Lookup!$B$2:$E$223,3,FALSE)</f>
        <v>0</v>
      </c>
      <c r="I172" t="str">
        <f t="shared" si="2"/>
        <v>ERROR</v>
      </c>
    </row>
    <row r="173" spans="1:10" x14ac:dyDescent="0.3">
      <c r="A173" s="7" t="s">
        <v>229</v>
      </c>
      <c r="B173" s="7" t="s">
        <v>21</v>
      </c>
      <c r="C173" s="7"/>
      <c r="D173" s="3">
        <v>281</v>
      </c>
      <c r="E173" s="37">
        <v>34.1</v>
      </c>
      <c r="F173" s="17" t="str">
        <f>VLOOKUP($D173,Lookup!$B$2:$E$223,2,FALSE)</f>
        <v>Amelia A</v>
      </c>
      <c r="G173" s="4" t="str">
        <f>VLOOKUP($D173,Lookup!$B$2:$E$223,4,FALSE)</f>
        <v>Herne Hill</v>
      </c>
      <c r="H173" s="4" t="str">
        <f>VLOOKUP($D173,Lookup!$B$2:$E$223,3,FALSE)</f>
        <v>U13</v>
      </c>
      <c r="I173" t="str">
        <f t="shared" si="2"/>
        <v/>
      </c>
    </row>
    <row r="174" spans="1:10" x14ac:dyDescent="0.3">
      <c r="A174" s="3" t="s">
        <v>58</v>
      </c>
      <c r="B174" s="7" t="s">
        <v>21</v>
      </c>
      <c r="C174" s="7"/>
      <c r="D174" s="3">
        <v>259</v>
      </c>
      <c r="E174" s="39">
        <v>3.38</v>
      </c>
      <c r="F174" s="17" t="str">
        <f>VLOOKUP($D174,Lookup!$B$2:$E$223,2,FALSE)</f>
        <v>ALESSIA MANNA</v>
      </c>
      <c r="G174" s="4" t="str">
        <f>VLOOKUP($D174,Lookup!$B$2:$E$223,4,FALSE)</f>
        <v>Herne Hill</v>
      </c>
      <c r="H174" s="4" t="str">
        <f>VLOOKUP($D174,Lookup!$B$2:$E$223,3,FALSE)</f>
        <v>U13</v>
      </c>
      <c r="I174" t="str">
        <f t="shared" si="2"/>
        <v/>
      </c>
    </row>
    <row r="175" spans="1:10" x14ac:dyDescent="0.3">
      <c r="A175" s="3" t="s">
        <v>58</v>
      </c>
      <c r="B175" s="7" t="s">
        <v>21</v>
      </c>
      <c r="C175" s="7"/>
      <c r="D175" s="3">
        <v>261</v>
      </c>
      <c r="E175" s="39">
        <v>3.34</v>
      </c>
      <c r="F175" s="17" t="str">
        <f>VLOOKUP($D175,Lookup!$B$2:$E$223,2,FALSE)</f>
        <v>LEILA RORIEGUEZ ANOOPA</v>
      </c>
      <c r="G175" s="4" t="str">
        <f>VLOOKUP($D175,Lookup!$B$2:$E$223,4,FALSE)</f>
        <v>Herne Hill</v>
      </c>
      <c r="H175" s="4" t="str">
        <f>VLOOKUP($D175,Lookup!$B$2:$E$223,3,FALSE)</f>
        <v>U13</v>
      </c>
      <c r="I175" t="str">
        <f t="shared" si="2"/>
        <v/>
      </c>
    </row>
    <row r="176" spans="1:10" x14ac:dyDescent="0.3">
      <c r="A176" s="3" t="s">
        <v>58</v>
      </c>
      <c r="B176" s="7" t="s">
        <v>21</v>
      </c>
      <c r="C176" s="7"/>
      <c r="D176" s="3">
        <v>281</v>
      </c>
      <c r="E176" s="39">
        <v>2.4900000000000002</v>
      </c>
      <c r="F176" s="17" t="str">
        <f>VLOOKUP($D176,Lookup!$B$2:$E$223,2,FALSE)</f>
        <v>Amelia A</v>
      </c>
      <c r="G176" s="4" t="str">
        <f>VLOOKUP($D176,Lookup!$B$2:$E$223,4,FALSE)</f>
        <v>Herne Hill</v>
      </c>
      <c r="H176" s="4" t="str">
        <f>VLOOKUP($D176,Lookup!$B$2:$E$223,3,FALSE)</f>
        <v>U13</v>
      </c>
      <c r="I176" t="str">
        <f t="shared" si="2"/>
        <v/>
      </c>
    </row>
    <row r="177" spans="1:10" x14ac:dyDescent="0.3">
      <c r="A177" s="3" t="s">
        <v>225</v>
      </c>
      <c r="B177" s="7" t="s">
        <v>31</v>
      </c>
      <c r="C177" s="7"/>
      <c r="D177" s="3">
        <v>266</v>
      </c>
      <c r="E177" s="37">
        <v>15.1</v>
      </c>
      <c r="F177" s="17" t="str">
        <f>VLOOKUP($D177,Lookup!$B$2:$E$223,2,FALSE)</f>
        <v>FAVOUR NWODE</v>
      </c>
      <c r="G177" s="4" t="str">
        <f>VLOOKUP($D177,Lookup!$B$2:$E$223,4,FALSE)</f>
        <v>Herne Hill</v>
      </c>
      <c r="H177" s="4" t="str">
        <f>VLOOKUP($D177,Lookup!$B$2:$E$223,3,FALSE)</f>
        <v>U15</v>
      </c>
      <c r="I177" t="str">
        <f t="shared" si="2"/>
        <v/>
      </c>
    </row>
    <row r="178" spans="1:10" x14ac:dyDescent="0.3">
      <c r="A178" s="7" t="s">
        <v>227</v>
      </c>
      <c r="B178" s="7" t="s">
        <v>31</v>
      </c>
      <c r="C178" s="7"/>
      <c r="D178" s="3">
        <v>267</v>
      </c>
      <c r="E178" s="38">
        <v>4.0567129629629625E-3</v>
      </c>
      <c r="F178" s="17" t="str">
        <f>VLOOKUP($D178,Lookup!$B$2:$E$223,2,FALSE)</f>
        <v>ALEX CLIFF</v>
      </c>
      <c r="G178" s="4" t="str">
        <f>VLOOKUP($D178,Lookup!$B$2:$E$223,4,FALSE)</f>
        <v>Herne Hill</v>
      </c>
      <c r="H178" s="4" t="str">
        <f>VLOOKUP($D178,Lookup!$B$2:$E$223,3,FALSE)</f>
        <v>U15</v>
      </c>
      <c r="I178" t="str">
        <f t="shared" si="2"/>
        <v/>
      </c>
    </row>
    <row r="179" spans="1:10" x14ac:dyDescent="0.3">
      <c r="A179" s="7" t="s">
        <v>227</v>
      </c>
      <c r="B179" s="7" t="s">
        <v>31</v>
      </c>
      <c r="C179" s="7"/>
      <c r="D179" s="3">
        <v>275</v>
      </c>
      <c r="E179" s="38">
        <v>3.739583333333333E-3</v>
      </c>
      <c r="F179" s="17" t="str">
        <f>VLOOKUP($D179,Lookup!$B$2:$E$223,2,FALSE)</f>
        <v xml:space="preserve">MARTHA BRENNAN </v>
      </c>
      <c r="G179" s="4" t="str">
        <f>VLOOKUP($D179,Lookup!$B$2:$E$223,4,FALSE)</f>
        <v>Herne Hill</v>
      </c>
      <c r="H179" s="4" t="str">
        <f>VLOOKUP($D179,Lookup!$B$2:$E$223,3,FALSE)</f>
        <v>U15</v>
      </c>
      <c r="I179" t="str">
        <f t="shared" si="2"/>
        <v/>
      </c>
    </row>
    <row r="180" spans="1:10" x14ac:dyDescent="0.3">
      <c r="A180" s="3" t="s">
        <v>229</v>
      </c>
      <c r="B180" s="7" t="s">
        <v>31</v>
      </c>
      <c r="C180" s="7"/>
      <c r="D180" s="3">
        <v>266</v>
      </c>
      <c r="E180" s="37">
        <v>31.8</v>
      </c>
      <c r="F180" s="17" t="str">
        <f>VLOOKUP($D180,Lookup!$B$2:$E$223,2,FALSE)</f>
        <v>FAVOUR NWODE</v>
      </c>
      <c r="G180" s="4" t="str">
        <f>VLOOKUP($D180,Lookup!$B$2:$E$223,4,FALSE)</f>
        <v>Herne Hill</v>
      </c>
      <c r="H180" s="4" t="str">
        <f>VLOOKUP($D180,Lookup!$B$2:$E$223,3,FALSE)</f>
        <v>U15</v>
      </c>
      <c r="I180" t="str">
        <f t="shared" si="2"/>
        <v/>
      </c>
    </row>
    <row r="181" spans="1:10" x14ac:dyDescent="0.3">
      <c r="A181" s="3" t="s">
        <v>226</v>
      </c>
      <c r="B181" s="7" t="s">
        <v>31</v>
      </c>
      <c r="C181" s="7"/>
      <c r="D181" s="3">
        <v>277</v>
      </c>
      <c r="E181" s="37">
        <v>43.6</v>
      </c>
      <c r="F181" s="17" t="str">
        <f>VLOOKUP($D181,Lookup!$B$2:$E$223,2,FALSE)</f>
        <v>SOPHIA SAHAI</v>
      </c>
      <c r="G181" s="4" t="str">
        <f>VLOOKUP($D181,Lookup!$B$2:$E$223,4,FALSE)</f>
        <v>Herne Hill</v>
      </c>
      <c r="H181" s="4" t="str">
        <f>VLOOKUP($D181,Lookup!$B$2:$E$223,3,FALSE)</f>
        <v>U15</v>
      </c>
      <c r="I181" t="str">
        <f t="shared" si="2"/>
        <v/>
      </c>
    </row>
    <row r="182" spans="1:10" x14ac:dyDescent="0.3">
      <c r="A182" s="3" t="s">
        <v>230</v>
      </c>
      <c r="B182" s="7" t="s">
        <v>31</v>
      </c>
      <c r="C182" s="7"/>
      <c r="D182" s="3">
        <v>271</v>
      </c>
      <c r="E182" s="38">
        <v>1.6770833333333334E-3</v>
      </c>
      <c r="F182" s="17" t="str">
        <f>VLOOKUP($D182,Lookup!$B$2:$E$223,2,FALSE)</f>
        <v xml:space="preserve">ORLA WRIGHT </v>
      </c>
      <c r="G182" s="4" t="str">
        <f>VLOOKUP($D182,Lookup!$B$2:$E$223,4,FALSE)</f>
        <v>Herne Hill</v>
      </c>
      <c r="H182" s="4" t="str">
        <f>VLOOKUP($D182,Lookup!$B$2:$E$223,3,FALSE)</f>
        <v>U15</v>
      </c>
      <c r="I182" t="str">
        <f t="shared" si="2"/>
        <v/>
      </c>
    </row>
    <row r="183" spans="1:10" x14ac:dyDescent="0.3">
      <c r="A183" s="3" t="s">
        <v>230</v>
      </c>
      <c r="B183" s="7" t="s">
        <v>31</v>
      </c>
      <c r="C183" s="7"/>
      <c r="D183" s="3">
        <v>273</v>
      </c>
      <c r="E183" s="38">
        <v>1.8900462962962961E-3</v>
      </c>
      <c r="F183" s="17" t="str">
        <f>VLOOKUP($D183,Lookup!$B$2:$E$223,2,FALSE)</f>
        <v>LILY KITTO</v>
      </c>
      <c r="G183" s="4" t="str">
        <f>VLOOKUP($D183,Lookup!$B$2:$E$223,4,FALSE)</f>
        <v>Herne Hill</v>
      </c>
      <c r="H183" s="4" t="str">
        <f>VLOOKUP($D183,Lookup!$B$2:$E$223,3,FALSE)</f>
        <v>U15</v>
      </c>
      <c r="I183" t="str">
        <f t="shared" si="2"/>
        <v/>
      </c>
      <c r="J183" s="9"/>
    </row>
    <row r="184" spans="1:10" x14ac:dyDescent="0.3">
      <c r="A184" s="3" t="s">
        <v>231</v>
      </c>
      <c r="B184" s="7" t="s">
        <v>31</v>
      </c>
      <c r="C184" s="7"/>
      <c r="D184" s="3">
        <v>276</v>
      </c>
      <c r="E184" s="39">
        <v>13.11</v>
      </c>
      <c r="F184" s="17" t="str">
        <f>VLOOKUP($D184,Lookup!$B$2:$E$223,2,FALSE)</f>
        <v>SOPHIE JACK</v>
      </c>
      <c r="G184" s="4" t="str">
        <f>VLOOKUP($D184,Lookup!$B$2:$E$223,4,FALSE)</f>
        <v>Herne Hill</v>
      </c>
      <c r="H184" s="4" t="str">
        <f>VLOOKUP($D184,Lookup!$B$2:$E$223,3,FALSE)</f>
        <v>U15</v>
      </c>
      <c r="I184" t="str">
        <f t="shared" si="2"/>
        <v/>
      </c>
    </row>
    <row r="185" spans="1:10" x14ac:dyDescent="0.3">
      <c r="A185" s="7" t="s">
        <v>58</v>
      </c>
      <c r="B185" s="7" t="s">
        <v>31</v>
      </c>
      <c r="C185" s="3"/>
      <c r="D185" s="7">
        <v>267</v>
      </c>
      <c r="E185" s="39">
        <v>3.15</v>
      </c>
      <c r="F185" s="17" t="str">
        <f>VLOOKUP($D185,Lookup!$B$2:$E$223,2,FALSE)</f>
        <v>ALEX CLIFF</v>
      </c>
      <c r="G185" s="4" t="str">
        <f>VLOOKUP($D185,Lookup!$B$2:$E$223,4,FALSE)</f>
        <v>Herne Hill</v>
      </c>
      <c r="H185" s="4" t="str">
        <f>VLOOKUP($D185,Lookup!$B$2:$E$223,3,FALSE)</f>
        <v>U15</v>
      </c>
      <c r="I185" t="str">
        <f t="shared" si="2"/>
        <v/>
      </c>
    </row>
    <row r="186" spans="1:10" x14ac:dyDescent="0.3">
      <c r="A186" s="7" t="s">
        <v>58</v>
      </c>
      <c r="B186" s="7" t="s">
        <v>31</v>
      </c>
      <c r="C186" s="3"/>
      <c r="D186" s="7">
        <v>273</v>
      </c>
      <c r="E186" s="39">
        <v>3.62</v>
      </c>
      <c r="F186" s="17" t="str">
        <f>VLOOKUP($D186,Lookup!$B$2:$E$223,2,FALSE)</f>
        <v>LILY KITTO</v>
      </c>
      <c r="G186" s="4" t="str">
        <f>VLOOKUP($D186,Lookup!$B$2:$E$223,4,FALSE)</f>
        <v>Herne Hill</v>
      </c>
      <c r="H186" s="4" t="str">
        <f>VLOOKUP($D186,Lookup!$B$2:$E$223,3,FALSE)</f>
        <v>U15</v>
      </c>
      <c r="I186" t="str">
        <f t="shared" si="2"/>
        <v/>
      </c>
    </row>
    <row r="187" spans="1:10" x14ac:dyDescent="0.3">
      <c r="A187" s="7" t="s">
        <v>228</v>
      </c>
      <c r="B187" s="7" t="s">
        <v>42</v>
      </c>
      <c r="C187" s="3"/>
      <c r="D187" s="3">
        <v>2</v>
      </c>
      <c r="E187" s="38">
        <v>1.4849537037037036E-3</v>
      </c>
      <c r="F187" s="17" t="str">
        <f>VLOOKUP($D187,Lookup!$B$2:$E$223,2,FALSE)</f>
        <v>ISABLEE COSTIN</v>
      </c>
      <c r="G187" s="4" t="str">
        <f>VLOOKUP($D187,Lookup!$B$2:$E$223,4,FALSE)</f>
        <v>Holland Sports</v>
      </c>
      <c r="H187" s="4" t="str">
        <f>VLOOKUP($D187,Lookup!$B$2:$E$223,3,FALSE)</f>
        <v>U11</v>
      </c>
      <c r="I187" t="str">
        <f t="shared" si="2"/>
        <v/>
      </c>
    </row>
    <row r="188" spans="1:10" x14ac:dyDescent="0.3">
      <c r="A188" s="3" t="s">
        <v>246</v>
      </c>
      <c r="B188" s="7" t="s">
        <v>42</v>
      </c>
      <c r="C188" s="7"/>
      <c r="D188" s="3">
        <v>2</v>
      </c>
      <c r="E188" s="37">
        <v>12.3</v>
      </c>
      <c r="F188" s="17" t="str">
        <f>VLOOKUP($D188,Lookup!$B$2:$E$223,2,FALSE)</f>
        <v>ISABLEE COSTIN</v>
      </c>
      <c r="G188" s="4" t="str">
        <f>VLOOKUP($D188,Lookup!$B$2:$E$223,4,FALSE)</f>
        <v>Holland Sports</v>
      </c>
      <c r="H188" s="4" t="str">
        <f>VLOOKUP($D188,Lookup!$B$2:$E$223,3,FALSE)</f>
        <v>U11</v>
      </c>
      <c r="I188" t="str">
        <f t="shared" si="2"/>
        <v/>
      </c>
    </row>
    <row r="189" spans="1:10" x14ac:dyDescent="0.3">
      <c r="A189" s="3" t="s">
        <v>58</v>
      </c>
      <c r="B189" s="7" t="s">
        <v>42</v>
      </c>
      <c r="C189" s="3"/>
      <c r="D189" s="3">
        <v>2</v>
      </c>
      <c r="E189" s="39">
        <v>2.93</v>
      </c>
      <c r="F189" s="17" t="str">
        <f>VLOOKUP($D189,Lookup!$B$2:$E$223,2,FALSE)</f>
        <v>ISABLEE COSTIN</v>
      </c>
      <c r="G189" s="4" t="str">
        <f>VLOOKUP($D189,Lookup!$B$2:$E$223,4,FALSE)</f>
        <v>Holland Sports</v>
      </c>
      <c r="H189" s="4" t="str">
        <f>VLOOKUP($D189,Lookup!$B$2:$E$223,3,FALSE)</f>
        <v>U11</v>
      </c>
      <c r="I189" t="str">
        <f t="shared" si="2"/>
        <v/>
      </c>
    </row>
    <row r="190" spans="1:10" x14ac:dyDescent="0.3">
      <c r="A190" s="3" t="s">
        <v>225</v>
      </c>
      <c r="B190" s="7" t="s">
        <v>21</v>
      </c>
      <c r="C190" s="3" t="s">
        <v>234</v>
      </c>
      <c r="D190" s="3">
        <v>1</v>
      </c>
      <c r="E190" s="37">
        <v>14.6</v>
      </c>
      <c r="F190" s="17" t="str">
        <f>VLOOKUP($D190,Lookup!$B$2:$E$223,2,FALSE)</f>
        <v>FREYA DORAN</v>
      </c>
      <c r="G190" s="4" t="str">
        <f>VLOOKUP($D190,Lookup!$B$2:$E$223,4,FALSE)</f>
        <v>Holland Sports</v>
      </c>
      <c r="H190" s="4" t="str">
        <f>VLOOKUP($D190,Lookup!$B$2:$E$223,3,FALSE)</f>
        <v>U13</v>
      </c>
      <c r="I190" t="str">
        <f t="shared" si="2"/>
        <v/>
      </c>
    </row>
    <row r="191" spans="1:10" x14ac:dyDescent="0.3">
      <c r="A191" s="3" t="s">
        <v>249</v>
      </c>
      <c r="B191" s="7" t="s">
        <v>42</v>
      </c>
      <c r="C191" s="7"/>
      <c r="D191" s="3">
        <v>301</v>
      </c>
      <c r="E191" s="37">
        <v>69</v>
      </c>
      <c r="F191" s="17" t="str">
        <f>VLOOKUP($D191,Lookup!$B$2:$E$223,2,FALSE)</f>
        <v>Amy Germond</v>
      </c>
      <c r="G191" s="4" t="str">
        <f>VLOOKUP($D191,Lookup!$B$2:$E$223,4,FALSE)</f>
        <v>Kingston &amp; Poly</v>
      </c>
      <c r="H191" s="4" t="str">
        <f>VLOOKUP($D191,Lookup!$B$2:$E$223,3,FALSE)</f>
        <v>U11</v>
      </c>
      <c r="I191" t="str">
        <f t="shared" si="2"/>
        <v/>
      </c>
    </row>
    <row r="192" spans="1:10" x14ac:dyDescent="0.3">
      <c r="A192" s="7" t="s">
        <v>228</v>
      </c>
      <c r="B192" s="7" t="s">
        <v>42</v>
      </c>
      <c r="C192" s="7"/>
      <c r="D192" s="3">
        <v>301</v>
      </c>
      <c r="E192" s="38">
        <v>1.6562499999999997E-3</v>
      </c>
      <c r="F192" s="17" t="str">
        <f>VLOOKUP($D192,Lookup!$B$2:$E$223,2,FALSE)</f>
        <v>Amy Germond</v>
      </c>
      <c r="G192" s="4" t="str">
        <f>VLOOKUP($D192,Lookup!$B$2:$E$223,4,FALSE)</f>
        <v>Kingston &amp; Poly</v>
      </c>
      <c r="H192" s="4" t="str">
        <f>VLOOKUP($D192,Lookup!$B$2:$E$223,3,FALSE)</f>
        <v>U11</v>
      </c>
      <c r="I192" t="str">
        <f t="shared" si="2"/>
        <v/>
      </c>
    </row>
    <row r="193" spans="1:10" x14ac:dyDescent="0.3">
      <c r="A193" s="7" t="s">
        <v>228</v>
      </c>
      <c r="B193" s="7" t="s">
        <v>42</v>
      </c>
      <c r="C193" s="7"/>
      <c r="D193" s="3">
        <v>303</v>
      </c>
      <c r="E193" s="38">
        <v>1.7037037037037036E-3</v>
      </c>
      <c r="F193" s="17" t="str">
        <f>VLOOKUP($D193,Lookup!$B$2:$E$223,2,FALSE)</f>
        <v>Thea Singleton</v>
      </c>
      <c r="G193" s="4" t="str">
        <f>VLOOKUP($D193,Lookup!$B$2:$E$223,4,FALSE)</f>
        <v>Kingston &amp; Poly</v>
      </c>
      <c r="H193" s="4" t="str">
        <f>VLOOKUP($D193,Lookup!$B$2:$E$223,3,FALSE)</f>
        <v>U11</v>
      </c>
      <c r="I193" t="str">
        <f t="shared" si="2"/>
        <v/>
      </c>
    </row>
    <row r="194" spans="1:10" x14ac:dyDescent="0.3">
      <c r="A194" s="7" t="s">
        <v>228</v>
      </c>
      <c r="B194" s="7" t="s">
        <v>42</v>
      </c>
      <c r="C194" s="3"/>
      <c r="D194" s="3">
        <v>313</v>
      </c>
      <c r="E194" s="38">
        <v>1.4641203703703706E-3</v>
      </c>
      <c r="F194" s="17" t="str">
        <f>VLOOKUP($D194,Lookup!$B$2:$E$223,2,FALSE)</f>
        <v>Alana Garrard</v>
      </c>
      <c r="G194" s="4" t="str">
        <f>VLOOKUP($D194,Lookup!$B$2:$E$223,4,FALSE)</f>
        <v>Kingston &amp; Poly</v>
      </c>
      <c r="H194" s="4" t="str">
        <f>VLOOKUP($D194,Lookup!$B$2:$E$223,3,FALSE)</f>
        <v>U11</v>
      </c>
      <c r="I194" t="str">
        <f t="shared" ref="I194:I257" si="3">IF(B194&lt;&gt;H194,"ERROR","")</f>
        <v/>
      </c>
    </row>
    <row r="195" spans="1:10" x14ac:dyDescent="0.3">
      <c r="A195" s="3" t="s">
        <v>246</v>
      </c>
      <c r="B195" s="7" t="s">
        <v>42</v>
      </c>
      <c r="C195" s="7"/>
      <c r="D195" s="3">
        <v>301</v>
      </c>
      <c r="E195" s="37">
        <v>12.7</v>
      </c>
      <c r="F195" s="17" t="str">
        <f>VLOOKUP($D195,Lookup!$B$2:$E$223,2,FALSE)</f>
        <v>Amy Germond</v>
      </c>
      <c r="G195" s="4" t="str">
        <f>VLOOKUP($D195,Lookup!$B$2:$E$223,4,FALSE)</f>
        <v>Kingston &amp; Poly</v>
      </c>
      <c r="H195" s="4" t="str">
        <f>VLOOKUP($D195,Lookup!$B$2:$E$223,3,FALSE)</f>
        <v>U11</v>
      </c>
      <c r="I195" t="str">
        <f t="shared" si="3"/>
        <v/>
      </c>
    </row>
    <row r="196" spans="1:10" x14ac:dyDescent="0.3">
      <c r="A196" s="3" t="s">
        <v>246</v>
      </c>
      <c r="B196" s="7" t="s">
        <v>42</v>
      </c>
      <c r="C196" s="3"/>
      <c r="D196" s="3">
        <v>302</v>
      </c>
      <c r="E196" s="37">
        <v>12.8</v>
      </c>
      <c r="F196" s="17" t="str">
        <f>VLOOKUP($D196,Lookup!$B$2:$E$223,2,FALSE)</f>
        <v>Jess Irwin</v>
      </c>
      <c r="G196" s="4" t="str">
        <f>VLOOKUP($D196,Lookup!$B$2:$E$223,4,FALSE)</f>
        <v>Kingston &amp; Poly</v>
      </c>
      <c r="H196" s="4" t="str">
        <f>VLOOKUP($D196,Lookup!$B$2:$E$223,3,FALSE)</f>
        <v>U11</v>
      </c>
      <c r="I196" t="str">
        <f t="shared" si="3"/>
        <v/>
      </c>
    </row>
    <row r="197" spans="1:10" x14ac:dyDescent="0.3">
      <c r="A197" s="3" t="s">
        <v>246</v>
      </c>
      <c r="B197" s="7" t="s">
        <v>42</v>
      </c>
      <c r="C197" s="7"/>
      <c r="D197" s="3">
        <v>313</v>
      </c>
      <c r="E197" s="37">
        <v>12.2</v>
      </c>
      <c r="F197" s="17" t="str">
        <f>VLOOKUP($D197,Lookup!$B$2:$E$223,2,FALSE)</f>
        <v>Alana Garrard</v>
      </c>
      <c r="G197" s="4" t="str">
        <f>VLOOKUP($D197,Lookup!$B$2:$E$223,4,FALSE)</f>
        <v>Kingston &amp; Poly</v>
      </c>
      <c r="H197" s="4" t="str">
        <f>VLOOKUP($D197,Lookup!$B$2:$E$223,3,FALSE)</f>
        <v>U11</v>
      </c>
      <c r="I197" t="str">
        <f t="shared" si="3"/>
        <v/>
      </c>
    </row>
    <row r="198" spans="1:10" x14ac:dyDescent="0.3">
      <c r="A198" s="3" t="s">
        <v>246</v>
      </c>
      <c r="B198" s="7" t="s">
        <v>42</v>
      </c>
      <c r="C198" s="7"/>
      <c r="D198" s="3">
        <v>314</v>
      </c>
      <c r="E198" s="37">
        <v>13</v>
      </c>
      <c r="F198" s="17" t="str">
        <f>VLOOKUP($D198,Lookup!$B$2:$E$223,2,FALSE)</f>
        <v>Polly Bright</v>
      </c>
      <c r="G198" s="4" t="str">
        <f>VLOOKUP($D198,Lookup!$B$2:$E$223,4,FALSE)</f>
        <v>Kingston &amp; Poly</v>
      </c>
      <c r="H198" s="4" t="str">
        <f>VLOOKUP($D198,Lookup!$B$2:$E$223,3,FALSE)</f>
        <v>U11</v>
      </c>
      <c r="I198" t="str">
        <f t="shared" si="3"/>
        <v/>
      </c>
    </row>
    <row r="199" spans="1:10" x14ac:dyDescent="0.3">
      <c r="A199" s="3" t="s">
        <v>58</v>
      </c>
      <c r="B199" s="7" t="s">
        <v>42</v>
      </c>
      <c r="C199" s="7"/>
      <c r="D199" s="3">
        <v>302</v>
      </c>
      <c r="E199" s="39">
        <v>2.36</v>
      </c>
      <c r="F199" s="17" t="str">
        <f>VLOOKUP($D199,Lookup!$B$2:$E$223,2,FALSE)</f>
        <v>Jess Irwin</v>
      </c>
      <c r="G199" s="4" t="str">
        <f>VLOOKUP($D199,Lookup!$B$2:$E$223,4,FALSE)</f>
        <v>Kingston &amp; Poly</v>
      </c>
      <c r="H199" s="4" t="str">
        <f>VLOOKUP($D199,Lookup!$B$2:$E$223,3,FALSE)</f>
        <v>U11</v>
      </c>
      <c r="I199" t="str">
        <f t="shared" si="3"/>
        <v/>
      </c>
    </row>
    <row r="200" spans="1:10" x14ac:dyDescent="0.3">
      <c r="A200" s="3" t="s">
        <v>58</v>
      </c>
      <c r="B200" s="7" t="s">
        <v>42</v>
      </c>
      <c r="C200" s="7"/>
      <c r="D200" s="3">
        <v>303</v>
      </c>
      <c r="E200" s="39">
        <v>2.57</v>
      </c>
      <c r="F200" s="17" t="str">
        <f>VLOOKUP($D200,Lookup!$B$2:$E$223,2,FALSE)</f>
        <v>Thea Singleton</v>
      </c>
      <c r="G200" s="4" t="str">
        <f>VLOOKUP($D200,Lookup!$B$2:$E$223,4,FALSE)</f>
        <v>Kingston &amp; Poly</v>
      </c>
      <c r="H200" s="4" t="str">
        <f>VLOOKUP($D200,Lookup!$B$2:$E$223,3,FALSE)</f>
        <v>U11</v>
      </c>
      <c r="I200" t="str">
        <f t="shared" si="3"/>
        <v/>
      </c>
    </row>
    <row r="201" spans="1:10" x14ac:dyDescent="0.3">
      <c r="A201" s="3" t="s">
        <v>58</v>
      </c>
      <c r="B201" s="7" t="s">
        <v>42</v>
      </c>
      <c r="C201" s="7"/>
      <c r="D201" s="3">
        <v>313</v>
      </c>
      <c r="E201" s="39">
        <v>3.08</v>
      </c>
      <c r="F201" s="17" t="str">
        <f>VLOOKUP($D201,Lookup!$B$2:$E$223,2,FALSE)</f>
        <v>Alana Garrard</v>
      </c>
      <c r="G201" s="4" t="str">
        <f>VLOOKUP($D201,Lookup!$B$2:$E$223,4,FALSE)</f>
        <v>Kingston &amp; Poly</v>
      </c>
      <c r="H201" s="4" t="str">
        <f>VLOOKUP($D201,Lookup!$B$2:$E$223,3,FALSE)</f>
        <v>U11</v>
      </c>
      <c r="I201" t="str">
        <f t="shared" si="3"/>
        <v/>
      </c>
    </row>
    <row r="202" spans="1:10" x14ac:dyDescent="0.3">
      <c r="A202" s="3" t="s">
        <v>58</v>
      </c>
      <c r="B202" s="7" t="s">
        <v>42</v>
      </c>
      <c r="C202" s="7"/>
      <c r="D202" s="3">
        <v>314</v>
      </c>
      <c r="E202" s="39">
        <v>2.8</v>
      </c>
      <c r="F202" s="17" t="str">
        <f>VLOOKUP($D202,Lookup!$B$2:$E$223,2,FALSE)</f>
        <v>Polly Bright</v>
      </c>
      <c r="G202" s="4" t="str">
        <f>VLOOKUP($D202,Lookup!$B$2:$E$223,4,FALSE)</f>
        <v>Kingston &amp; Poly</v>
      </c>
      <c r="H202" s="4" t="str">
        <f>VLOOKUP($D202,Lookup!$B$2:$E$223,3,FALSE)</f>
        <v>U11</v>
      </c>
      <c r="I202" t="str">
        <f t="shared" si="3"/>
        <v/>
      </c>
    </row>
    <row r="203" spans="1:10" x14ac:dyDescent="0.3">
      <c r="A203" s="7" t="s">
        <v>225</v>
      </c>
      <c r="B203" s="7" t="s">
        <v>21</v>
      </c>
      <c r="C203" s="7" t="s">
        <v>234</v>
      </c>
      <c r="D203" s="3">
        <v>306</v>
      </c>
      <c r="E203" s="37">
        <v>15.6</v>
      </c>
      <c r="F203" s="17" t="str">
        <f>VLOOKUP($D203,Lookup!$B$2:$E$223,2,FALSE)</f>
        <v>Eilidh Leishman</v>
      </c>
      <c r="G203" s="4" t="str">
        <f>VLOOKUP($D203,Lookup!$B$2:$E$223,4,FALSE)</f>
        <v>Kingston &amp; Poly</v>
      </c>
      <c r="H203" s="4" t="str">
        <f>VLOOKUP($D203,Lookup!$B$2:$E$223,3,FALSE)</f>
        <v>U13</v>
      </c>
      <c r="I203" t="str">
        <f t="shared" si="3"/>
        <v/>
      </c>
    </row>
    <row r="204" spans="1:10" x14ac:dyDescent="0.3">
      <c r="A204" s="7" t="s">
        <v>227</v>
      </c>
      <c r="B204" s="7" t="s">
        <v>21</v>
      </c>
      <c r="C204" s="7"/>
      <c r="D204" s="7">
        <v>307</v>
      </c>
      <c r="E204" s="38">
        <v>3.81712962962963E-3</v>
      </c>
      <c r="F204" s="17" t="str">
        <f>VLOOKUP($D204,Lookup!$B$2:$E$223,2,FALSE)</f>
        <v>Saya Murase</v>
      </c>
      <c r="G204" s="4" t="str">
        <f>VLOOKUP($D204,Lookup!$B$2:$E$223,4,FALSE)</f>
        <v>Kingston &amp; Poly</v>
      </c>
      <c r="H204" s="4" t="str">
        <f>VLOOKUP($D204,Lookup!$B$2:$E$223,3,FALSE)</f>
        <v>U13</v>
      </c>
      <c r="I204" t="str">
        <f t="shared" si="3"/>
        <v/>
      </c>
    </row>
    <row r="205" spans="1:10" x14ac:dyDescent="0.3">
      <c r="A205" s="3" t="s">
        <v>230</v>
      </c>
      <c r="B205" s="7" t="s">
        <v>21</v>
      </c>
      <c r="C205" s="7"/>
      <c r="D205" s="3">
        <v>308</v>
      </c>
      <c r="E205" s="38">
        <v>2.0219907407407404E-3</v>
      </c>
      <c r="F205" s="17" t="str">
        <f>VLOOKUP($D205,Lookup!$B$2:$E$223,2,FALSE)</f>
        <v>Bea Simpson</v>
      </c>
      <c r="G205" s="4" t="str">
        <f>VLOOKUP($D205,Lookup!$B$2:$E$223,4,FALSE)</f>
        <v>Kingston &amp; Poly</v>
      </c>
      <c r="H205" s="4" t="str">
        <f>VLOOKUP($D205,Lookup!$B$2:$E$223,3,FALSE)</f>
        <v>U13</v>
      </c>
      <c r="I205" t="str">
        <f t="shared" si="3"/>
        <v/>
      </c>
      <c r="J205" s="10"/>
    </row>
    <row r="206" spans="1:10" x14ac:dyDescent="0.3">
      <c r="A206" s="3" t="s">
        <v>58</v>
      </c>
      <c r="B206" s="7" t="s">
        <v>21</v>
      </c>
      <c r="C206" s="7"/>
      <c r="D206" s="3">
        <v>304</v>
      </c>
      <c r="E206" s="39">
        <v>3.19</v>
      </c>
      <c r="F206" s="17" t="str">
        <f>VLOOKUP($D206,Lookup!$B$2:$E$223,2,FALSE)</f>
        <v>Kiara Duffy</v>
      </c>
      <c r="G206" s="4" t="str">
        <f>VLOOKUP($D206,Lookup!$B$2:$E$223,4,FALSE)</f>
        <v>Kingston &amp; Poly</v>
      </c>
      <c r="H206" s="4" t="str">
        <f>VLOOKUP($D206,Lookup!$B$2:$E$223,3,FALSE)</f>
        <v>U13</v>
      </c>
      <c r="I206" t="str">
        <f t="shared" si="3"/>
        <v/>
      </c>
      <c r="J206" s="10"/>
    </row>
    <row r="207" spans="1:10" x14ac:dyDescent="0.3">
      <c r="A207" s="3" t="s">
        <v>58</v>
      </c>
      <c r="B207" s="7" t="s">
        <v>21</v>
      </c>
      <c r="C207" s="7"/>
      <c r="D207" s="3">
        <v>306</v>
      </c>
      <c r="E207" s="39">
        <v>2.98</v>
      </c>
      <c r="F207" s="17" t="str">
        <f>VLOOKUP($D207,Lookup!$B$2:$E$223,2,FALSE)</f>
        <v>Eilidh Leishman</v>
      </c>
      <c r="G207" s="4" t="str">
        <f>VLOOKUP($D207,Lookup!$B$2:$E$223,4,FALSE)</f>
        <v>Kingston &amp; Poly</v>
      </c>
      <c r="H207" s="4" t="str">
        <f>VLOOKUP($D207,Lookup!$B$2:$E$223,3,FALSE)</f>
        <v>U13</v>
      </c>
      <c r="I207" t="str">
        <f t="shared" si="3"/>
        <v/>
      </c>
    </row>
    <row r="208" spans="1:10" x14ac:dyDescent="0.3">
      <c r="A208" s="3" t="s">
        <v>58</v>
      </c>
      <c r="B208" s="7" t="s">
        <v>21</v>
      </c>
      <c r="C208" s="7"/>
      <c r="D208" s="3">
        <v>308</v>
      </c>
      <c r="E208" s="39">
        <v>3.19</v>
      </c>
      <c r="F208" s="17" t="str">
        <f>VLOOKUP($D208,Lookup!$B$2:$E$223,2,FALSE)</f>
        <v>Bea Simpson</v>
      </c>
      <c r="G208" s="4" t="str">
        <f>VLOOKUP($D208,Lookup!$B$2:$E$223,4,FALSE)</f>
        <v>Kingston &amp; Poly</v>
      </c>
      <c r="H208" s="4" t="str">
        <f>VLOOKUP($D208,Lookup!$B$2:$E$223,3,FALSE)</f>
        <v>U13</v>
      </c>
      <c r="I208" t="str">
        <f t="shared" si="3"/>
        <v/>
      </c>
    </row>
    <row r="209" spans="1:9" x14ac:dyDescent="0.3">
      <c r="A209" s="3" t="s">
        <v>225</v>
      </c>
      <c r="B209" s="7" t="s">
        <v>31</v>
      </c>
      <c r="C209" s="7"/>
      <c r="D209" s="3">
        <v>311</v>
      </c>
      <c r="E209" s="37">
        <v>13.4</v>
      </c>
      <c r="F209" s="17" t="str">
        <f>VLOOKUP($D209,Lookup!$B$2:$E$223,2,FALSE)</f>
        <v>Genevieve Lowe</v>
      </c>
      <c r="G209" s="4" t="str">
        <f>VLOOKUP($D209,Lookup!$B$2:$E$223,4,FALSE)</f>
        <v>Kingston &amp; Poly</v>
      </c>
      <c r="H209" s="4" t="str">
        <f>VLOOKUP($D209,Lookup!$B$2:$E$223,3,FALSE)</f>
        <v>U15</v>
      </c>
      <c r="I209" t="str">
        <f t="shared" si="3"/>
        <v/>
      </c>
    </row>
    <row r="210" spans="1:9" x14ac:dyDescent="0.3">
      <c r="A210" s="3" t="s">
        <v>76</v>
      </c>
      <c r="B210" s="7" t="s">
        <v>31</v>
      </c>
      <c r="C210" s="7"/>
      <c r="D210" s="3">
        <v>310</v>
      </c>
      <c r="E210" s="39">
        <v>1.35</v>
      </c>
      <c r="F210" s="17" t="str">
        <f>VLOOKUP($D210,Lookup!$B$2:$E$223,2,FALSE)</f>
        <v>Natasha Hambling</v>
      </c>
      <c r="G210" s="4" t="str">
        <f>VLOOKUP($D210,Lookup!$B$2:$E$223,4,FALSE)</f>
        <v>Kingston &amp; Poly</v>
      </c>
      <c r="H210" s="4" t="str">
        <f>VLOOKUP($D210,Lookup!$B$2:$E$223,3,FALSE)</f>
        <v>U15</v>
      </c>
      <c r="I210" t="str">
        <f t="shared" si="3"/>
        <v/>
      </c>
    </row>
    <row r="211" spans="1:9" x14ac:dyDescent="0.3">
      <c r="A211" s="7" t="s">
        <v>58</v>
      </c>
      <c r="B211" s="7" t="s">
        <v>31</v>
      </c>
      <c r="C211" s="7"/>
      <c r="D211" s="7">
        <v>309</v>
      </c>
      <c r="E211" s="39">
        <v>3.48</v>
      </c>
      <c r="F211" s="17" t="str">
        <f>VLOOKUP($D211,Lookup!$B$2:$E$223,2,FALSE)</f>
        <v>Zoe Brown</v>
      </c>
      <c r="G211" s="4" t="str">
        <f>VLOOKUP($D211,Lookup!$B$2:$E$223,4,FALSE)</f>
        <v>Kingston &amp; Poly</v>
      </c>
      <c r="H211" s="4" t="str">
        <f>VLOOKUP($D211,Lookup!$B$2:$E$223,3,FALSE)</f>
        <v>U15</v>
      </c>
      <c r="I211" t="str">
        <f t="shared" si="3"/>
        <v/>
      </c>
    </row>
    <row r="212" spans="1:9" x14ac:dyDescent="0.3">
      <c r="A212" s="7" t="s">
        <v>58</v>
      </c>
      <c r="B212" s="7" t="s">
        <v>31</v>
      </c>
      <c r="C212" s="7"/>
      <c r="D212" s="7">
        <v>312</v>
      </c>
      <c r="E212" s="39">
        <v>3.98</v>
      </c>
      <c r="F212" s="17" t="str">
        <f>VLOOKUP($D212,Lookup!$B$2:$E$223,2,FALSE)</f>
        <v>Esme Ellen Taylor</v>
      </c>
      <c r="G212" s="4" t="str">
        <f>VLOOKUP($D212,Lookup!$B$2:$E$223,4,FALSE)</f>
        <v>Kingston &amp; Poly</v>
      </c>
      <c r="H212" s="4" t="str">
        <f>VLOOKUP($D212,Lookup!$B$2:$E$223,3,FALSE)</f>
        <v>U15</v>
      </c>
      <c r="I212" t="str">
        <f t="shared" si="3"/>
        <v/>
      </c>
    </row>
    <row r="213" spans="1:9" x14ac:dyDescent="0.3">
      <c r="A213" s="7" t="s">
        <v>228</v>
      </c>
      <c r="B213" s="7" t="s">
        <v>42</v>
      </c>
      <c r="C213" s="7"/>
      <c r="D213" s="3">
        <v>451</v>
      </c>
      <c r="E213" s="38">
        <v>1.6585648148148148E-3</v>
      </c>
      <c r="F213" s="17" t="str">
        <f>VLOOKUP($D213,Lookup!$B$2:$E$223,2,FALSE)</f>
        <v xml:space="preserve">Amelie Potter </v>
      </c>
      <c r="G213" s="4" t="str">
        <f>VLOOKUP($D213,Lookup!$B$2:$E$223,4,FALSE)</f>
        <v>Reigate Priory</v>
      </c>
      <c r="H213" s="4" t="str">
        <f>VLOOKUP($D213,Lookup!$B$2:$E$223,3,FALSE)</f>
        <v>U11</v>
      </c>
      <c r="I213" t="str">
        <f t="shared" si="3"/>
        <v/>
      </c>
    </row>
    <row r="214" spans="1:9" x14ac:dyDescent="0.3">
      <c r="A214" s="7" t="s">
        <v>228</v>
      </c>
      <c r="B214" s="7" t="s">
        <v>42</v>
      </c>
      <c r="C214" s="7"/>
      <c r="D214" s="3">
        <v>454</v>
      </c>
      <c r="E214" s="38">
        <v>1.5138888888888891E-3</v>
      </c>
      <c r="F214" s="17" t="str">
        <f>VLOOKUP($D214,Lookup!$B$2:$E$223,2,FALSE)</f>
        <v>Freya Else</v>
      </c>
      <c r="G214" s="4" t="str">
        <f>VLOOKUP($D214,Lookup!$B$2:$E$223,4,FALSE)</f>
        <v>Reigate Priory</v>
      </c>
      <c r="H214" s="4" t="str">
        <f>VLOOKUP($D214,Lookup!$B$2:$E$223,3,FALSE)</f>
        <v>U11</v>
      </c>
      <c r="I214" t="str">
        <f t="shared" si="3"/>
        <v/>
      </c>
    </row>
    <row r="215" spans="1:9" x14ac:dyDescent="0.3">
      <c r="A215" s="7" t="s">
        <v>228</v>
      </c>
      <c r="B215" s="7" t="s">
        <v>42</v>
      </c>
      <c r="C215" s="7"/>
      <c r="D215" s="3">
        <v>455</v>
      </c>
      <c r="E215" s="38">
        <v>1.5706018518518519E-3</v>
      </c>
      <c r="F215" s="17" t="str">
        <f>VLOOKUP($D215,Lookup!$B$2:$E$223,2,FALSE)</f>
        <v>Gracie Shade</v>
      </c>
      <c r="G215" s="4" t="str">
        <f>VLOOKUP($D215,Lookup!$B$2:$E$223,4,FALSE)</f>
        <v>Reigate Priory</v>
      </c>
      <c r="H215" s="4" t="str">
        <f>VLOOKUP($D215,Lookup!$B$2:$E$223,3,FALSE)</f>
        <v>U11</v>
      </c>
      <c r="I215" t="str">
        <f t="shared" si="3"/>
        <v/>
      </c>
    </row>
    <row r="216" spans="1:9" x14ac:dyDescent="0.3">
      <c r="A216" s="3" t="s">
        <v>246</v>
      </c>
      <c r="B216" s="7" t="s">
        <v>42</v>
      </c>
      <c r="C216" s="7"/>
      <c r="D216" s="3">
        <v>451</v>
      </c>
      <c r="E216" s="37">
        <v>13.5</v>
      </c>
      <c r="F216" s="17" t="str">
        <f>VLOOKUP($D216,Lookup!$B$2:$E$223,2,FALSE)</f>
        <v xml:space="preserve">Amelie Potter </v>
      </c>
      <c r="G216" s="4" t="str">
        <f>VLOOKUP($D216,Lookup!$B$2:$E$223,4,FALSE)</f>
        <v>Reigate Priory</v>
      </c>
      <c r="H216" s="4" t="str">
        <f>VLOOKUP($D216,Lookup!$B$2:$E$223,3,FALSE)</f>
        <v>U11</v>
      </c>
      <c r="I216" t="str">
        <f t="shared" si="3"/>
        <v/>
      </c>
    </row>
    <row r="217" spans="1:9" x14ac:dyDescent="0.3">
      <c r="A217" s="3" t="s">
        <v>246</v>
      </c>
      <c r="B217" s="7" t="s">
        <v>42</v>
      </c>
      <c r="C217" s="7"/>
      <c r="D217" s="3">
        <v>452</v>
      </c>
      <c r="E217" s="37">
        <v>14.3</v>
      </c>
      <c r="F217" s="17" t="str">
        <f>VLOOKUP($D217,Lookup!$B$2:$E$223,2,FALSE)</f>
        <v xml:space="preserve">Bea Friar </v>
      </c>
      <c r="G217" s="4" t="str">
        <f>VLOOKUP($D217,Lookup!$B$2:$E$223,4,FALSE)</f>
        <v>Reigate Priory</v>
      </c>
      <c r="H217" s="4" t="str">
        <f>VLOOKUP($D217,Lookup!$B$2:$E$223,3,FALSE)</f>
        <v>U11</v>
      </c>
      <c r="I217" t="str">
        <f t="shared" si="3"/>
        <v/>
      </c>
    </row>
    <row r="218" spans="1:9" x14ac:dyDescent="0.3">
      <c r="A218" s="3" t="s">
        <v>246</v>
      </c>
      <c r="B218" s="7" t="s">
        <v>42</v>
      </c>
      <c r="C218" s="7"/>
      <c r="D218" s="3">
        <v>454</v>
      </c>
      <c r="E218" s="37">
        <v>12.1</v>
      </c>
      <c r="F218" s="17" t="str">
        <f>VLOOKUP($D218,Lookup!$B$2:$E$223,2,FALSE)</f>
        <v>Freya Else</v>
      </c>
      <c r="G218" s="4" t="str">
        <f>VLOOKUP($D218,Lookup!$B$2:$E$223,4,FALSE)</f>
        <v>Reigate Priory</v>
      </c>
      <c r="H218" s="4" t="str">
        <f>VLOOKUP($D218,Lookup!$B$2:$E$223,3,FALSE)</f>
        <v>U11</v>
      </c>
      <c r="I218" t="str">
        <f t="shared" si="3"/>
        <v/>
      </c>
    </row>
    <row r="219" spans="1:9" x14ac:dyDescent="0.3">
      <c r="A219" s="3" t="s">
        <v>246</v>
      </c>
      <c r="B219" s="7" t="s">
        <v>42</v>
      </c>
      <c r="C219" s="7"/>
      <c r="D219" s="3">
        <v>455</v>
      </c>
      <c r="E219" s="37">
        <v>12.5</v>
      </c>
      <c r="F219" s="17" t="str">
        <f>VLOOKUP($D219,Lookup!$B$2:$E$223,2,FALSE)</f>
        <v>Gracie Shade</v>
      </c>
      <c r="G219" s="4" t="str">
        <f>VLOOKUP($D219,Lookup!$B$2:$E$223,4,FALSE)</f>
        <v>Reigate Priory</v>
      </c>
      <c r="H219" s="4" t="str">
        <f>VLOOKUP($D219,Lookup!$B$2:$E$223,3,FALSE)</f>
        <v>U11</v>
      </c>
      <c r="I219" t="str">
        <f t="shared" si="3"/>
        <v/>
      </c>
    </row>
    <row r="220" spans="1:9" x14ac:dyDescent="0.3">
      <c r="A220" s="3" t="s">
        <v>58</v>
      </c>
      <c r="B220" s="7" t="s">
        <v>42</v>
      </c>
      <c r="C220" s="7"/>
      <c r="D220" s="3">
        <v>451</v>
      </c>
      <c r="E220" s="39">
        <v>2.29</v>
      </c>
      <c r="F220" s="17" t="str">
        <f>VLOOKUP($D220,Lookup!$B$2:$E$223,2,FALSE)</f>
        <v xml:space="preserve">Amelie Potter </v>
      </c>
      <c r="G220" s="4" t="str">
        <f>VLOOKUP($D220,Lookup!$B$2:$E$223,4,FALSE)</f>
        <v>Reigate Priory</v>
      </c>
      <c r="H220" s="4" t="str">
        <f>VLOOKUP($D220,Lookup!$B$2:$E$223,3,FALSE)</f>
        <v>U11</v>
      </c>
      <c r="I220" t="str">
        <f t="shared" si="3"/>
        <v/>
      </c>
    </row>
    <row r="221" spans="1:9" x14ac:dyDescent="0.3">
      <c r="A221" s="3" t="s">
        <v>58</v>
      </c>
      <c r="B221" s="7" t="s">
        <v>42</v>
      </c>
      <c r="C221" s="7"/>
      <c r="D221" s="3">
        <v>454</v>
      </c>
      <c r="E221" s="39">
        <v>2.92</v>
      </c>
      <c r="F221" s="17" t="str">
        <f>VLOOKUP($D221,Lookup!$B$2:$E$223,2,FALSE)</f>
        <v>Freya Else</v>
      </c>
      <c r="G221" s="4" t="str">
        <f>VLOOKUP($D221,Lookup!$B$2:$E$223,4,FALSE)</f>
        <v>Reigate Priory</v>
      </c>
      <c r="H221" s="4" t="str">
        <f>VLOOKUP($D221,Lookup!$B$2:$E$223,3,FALSE)</f>
        <v>U11</v>
      </c>
      <c r="I221" t="str">
        <f t="shared" si="3"/>
        <v/>
      </c>
    </row>
    <row r="222" spans="1:9" x14ac:dyDescent="0.3">
      <c r="A222" s="3" t="s">
        <v>58</v>
      </c>
      <c r="B222" s="7" t="s">
        <v>42</v>
      </c>
      <c r="C222" s="7"/>
      <c r="D222" s="3">
        <v>455</v>
      </c>
      <c r="E222" s="39">
        <v>2.71</v>
      </c>
      <c r="F222" s="17" t="str">
        <f>VLOOKUP($D222,Lookup!$B$2:$E$223,2,FALSE)</f>
        <v>Gracie Shade</v>
      </c>
      <c r="G222" s="4" t="str">
        <f>VLOOKUP($D222,Lookup!$B$2:$E$223,4,FALSE)</f>
        <v>Reigate Priory</v>
      </c>
      <c r="H222" s="4" t="str">
        <f>VLOOKUP($D222,Lookup!$B$2:$E$223,3,FALSE)</f>
        <v>U11</v>
      </c>
      <c r="I222" t="str">
        <f t="shared" si="3"/>
        <v/>
      </c>
    </row>
    <row r="223" spans="1:9" x14ac:dyDescent="0.3">
      <c r="A223" s="7" t="s">
        <v>225</v>
      </c>
      <c r="B223" s="7" t="s">
        <v>21</v>
      </c>
      <c r="C223" s="7" t="s">
        <v>234</v>
      </c>
      <c r="D223" s="3">
        <v>453</v>
      </c>
      <c r="E223" s="37">
        <v>17.7</v>
      </c>
      <c r="F223" s="17" t="str">
        <f>VLOOKUP($D223,Lookup!$B$2:$E$223,2,FALSE)</f>
        <v xml:space="preserve">Evelyn Friar </v>
      </c>
      <c r="G223" s="4" t="str">
        <f>VLOOKUP($D223,Lookup!$B$2:$E$223,4,FALSE)</f>
        <v>Reigate Priory</v>
      </c>
      <c r="H223" s="4" t="str">
        <f>VLOOKUP($D223,Lookup!$B$2:$E$223,3,FALSE)</f>
        <v>U13</v>
      </c>
      <c r="I223" t="str">
        <f t="shared" si="3"/>
        <v/>
      </c>
    </row>
    <row r="224" spans="1:9" x14ac:dyDescent="0.3">
      <c r="A224" s="3" t="s">
        <v>230</v>
      </c>
      <c r="B224" s="7" t="s">
        <v>21</v>
      </c>
      <c r="C224" s="7"/>
      <c r="D224" s="3">
        <v>456</v>
      </c>
      <c r="E224" s="38">
        <v>2.3564814814814815E-3</v>
      </c>
      <c r="F224" s="17" t="str">
        <f>VLOOKUP($D224,Lookup!$B$2:$E$223,2,FALSE)</f>
        <v>Laura Pelekani</v>
      </c>
      <c r="G224" s="4" t="str">
        <f>VLOOKUP($D224,Lookup!$B$2:$E$223,4,FALSE)</f>
        <v>Reigate Priory</v>
      </c>
      <c r="H224" s="4" t="str">
        <f>VLOOKUP($D224,Lookup!$B$2:$E$223,3,FALSE)</f>
        <v>U13</v>
      </c>
      <c r="I224" t="str">
        <f t="shared" si="3"/>
        <v/>
      </c>
    </row>
    <row r="225" spans="1:10" x14ac:dyDescent="0.3">
      <c r="A225" s="3" t="s">
        <v>230</v>
      </c>
      <c r="B225" s="7" t="s">
        <v>21</v>
      </c>
      <c r="C225" s="7"/>
      <c r="D225" s="3">
        <v>457</v>
      </c>
      <c r="E225" s="38">
        <v>2.0706018518518517E-3</v>
      </c>
      <c r="F225" s="17" t="str">
        <f>VLOOKUP($D225,Lookup!$B$2:$E$223,2,FALSE)</f>
        <v>Sophia Potter</v>
      </c>
      <c r="G225" s="4" t="str">
        <f>VLOOKUP($D225,Lookup!$B$2:$E$223,4,FALSE)</f>
        <v>Reigate Priory</v>
      </c>
      <c r="H225" s="4" t="str">
        <f>VLOOKUP($D225,Lookup!$B$2:$E$223,3,FALSE)</f>
        <v>U13</v>
      </c>
      <c r="I225" t="str">
        <f t="shared" si="3"/>
        <v/>
      </c>
    </row>
    <row r="226" spans="1:10" x14ac:dyDescent="0.3">
      <c r="A226" s="3" t="s">
        <v>58</v>
      </c>
      <c r="B226" s="7" t="s">
        <v>21</v>
      </c>
      <c r="C226" s="7"/>
      <c r="D226" s="3">
        <v>453</v>
      </c>
      <c r="E226" s="39">
        <v>2.35</v>
      </c>
      <c r="F226" s="17" t="str">
        <f>VLOOKUP($D226,Lookup!$B$2:$E$223,2,FALSE)</f>
        <v xml:space="preserve">Evelyn Friar </v>
      </c>
      <c r="G226" s="4" t="str">
        <f>VLOOKUP($D226,Lookup!$B$2:$E$223,4,FALSE)</f>
        <v>Reigate Priory</v>
      </c>
      <c r="H226" s="4" t="str">
        <f>VLOOKUP($D226,Lookup!$B$2:$E$223,3,FALSE)</f>
        <v>U13</v>
      </c>
      <c r="I226" t="str">
        <f t="shared" si="3"/>
        <v/>
      </c>
    </row>
    <row r="227" spans="1:10" x14ac:dyDescent="0.3">
      <c r="A227" s="3" t="s">
        <v>58</v>
      </c>
      <c r="B227" s="7" t="s">
        <v>21</v>
      </c>
      <c r="C227" s="7"/>
      <c r="D227" s="3">
        <v>459</v>
      </c>
      <c r="E227" s="39">
        <v>3.37</v>
      </c>
      <c r="F227" s="17" t="str">
        <f>VLOOKUP($D227,Lookup!$B$2:$E$223,2,FALSE)</f>
        <v>Isabelle Stevens</v>
      </c>
      <c r="G227" s="4" t="str">
        <f>VLOOKUP($D227,Lookup!$B$2:$E$223,4,FALSE)</f>
        <v>Reigate Priory</v>
      </c>
      <c r="H227" s="4" t="str">
        <f>VLOOKUP($D227,Lookup!$B$2:$E$223,3,FALSE)</f>
        <v>U13</v>
      </c>
      <c r="I227" t="str">
        <f t="shared" si="3"/>
        <v/>
      </c>
    </row>
    <row r="228" spans="1:10" x14ac:dyDescent="0.3">
      <c r="A228" s="3" t="s">
        <v>249</v>
      </c>
      <c r="B228" s="7" t="s">
        <v>42</v>
      </c>
      <c r="C228" s="7"/>
      <c r="D228" s="3">
        <v>559</v>
      </c>
      <c r="E228" s="37">
        <v>66.8</v>
      </c>
      <c r="F228" s="17" t="str">
        <f>VLOOKUP($D228,Lookup!$B$2:$E$223,2,FALSE)</f>
        <v>Sophia Lagos-Sewell</v>
      </c>
      <c r="G228" s="4" t="str">
        <f>VLOOKUP($D228,Lookup!$B$2:$E$223,4,FALSE)</f>
        <v>South London Harriers</v>
      </c>
      <c r="H228" s="4" t="str">
        <f>VLOOKUP($D228,Lookup!$B$2:$E$223,3,FALSE)</f>
        <v>U11</v>
      </c>
      <c r="I228" t="str">
        <f t="shared" si="3"/>
        <v/>
      </c>
    </row>
    <row r="229" spans="1:10" x14ac:dyDescent="0.3">
      <c r="A229" s="7" t="s">
        <v>228</v>
      </c>
      <c r="B229" s="7" t="s">
        <v>42</v>
      </c>
      <c r="C229" s="7"/>
      <c r="D229" s="3">
        <v>556</v>
      </c>
      <c r="E229" s="38">
        <v>1.5752314814814815E-3</v>
      </c>
      <c r="F229" s="17" t="str">
        <f>VLOOKUP($D229,Lookup!$B$2:$E$223,2,FALSE)</f>
        <v>Anna Jones</v>
      </c>
      <c r="G229" s="4" t="str">
        <f>VLOOKUP($D229,Lookup!$B$2:$E$223,4,FALSE)</f>
        <v>South London Harriers</v>
      </c>
      <c r="H229" s="4" t="str">
        <f>VLOOKUP($D229,Lookup!$B$2:$E$223,3,FALSE)</f>
        <v>U11</v>
      </c>
      <c r="I229" t="str">
        <f t="shared" si="3"/>
        <v/>
      </c>
    </row>
    <row r="230" spans="1:10" x14ac:dyDescent="0.3">
      <c r="A230" s="7" t="s">
        <v>228</v>
      </c>
      <c r="B230" s="7" t="s">
        <v>42</v>
      </c>
      <c r="C230" s="3"/>
      <c r="D230" s="3">
        <v>557</v>
      </c>
      <c r="E230" s="38">
        <v>1.4340277777777778E-3</v>
      </c>
      <c r="F230" s="17" t="str">
        <f>VLOOKUP($D230,Lookup!$B$2:$E$223,2,FALSE)</f>
        <v>Gabriella Booth</v>
      </c>
      <c r="G230" s="4" t="str">
        <f>VLOOKUP($D230,Lookup!$B$2:$E$223,4,FALSE)</f>
        <v>South London Harriers</v>
      </c>
      <c r="H230" s="4" t="str">
        <f>VLOOKUP($D230,Lookup!$B$2:$E$223,3,FALSE)</f>
        <v>U11</v>
      </c>
      <c r="I230" t="str">
        <f t="shared" si="3"/>
        <v/>
      </c>
    </row>
    <row r="231" spans="1:10" x14ac:dyDescent="0.3">
      <c r="A231" s="7" t="s">
        <v>228</v>
      </c>
      <c r="B231" s="7" t="s">
        <v>42</v>
      </c>
      <c r="C231" s="7"/>
      <c r="D231" s="3">
        <v>558</v>
      </c>
      <c r="E231" s="38">
        <v>1.6921296296296296E-3</v>
      </c>
      <c r="F231" s="17" t="str">
        <f>VLOOKUP($D231,Lookup!$B$2:$E$223,2,FALSE)</f>
        <v>Imogen Sone</v>
      </c>
      <c r="G231" s="4" t="str">
        <f>VLOOKUP($D231,Lookup!$B$2:$E$223,4,FALSE)</f>
        <v>South London Harriers</v>
      </c>
      <c r="H231" s="4" t="str">
        <f>VLOOKUP($D231,Lookup!$B$2:$E$223,3,FALSE)</f>
        <v>U11</v>
      </c>
      <c r="I231" t="str">
        <f t="shared" si="3"/>
        <v/>
      </c>
    </row>
    <row r="232" spans="1:10" x14ac:dyDescent="0.3">
      <c r="A232" s="7" t="s">
        <v>228</v>
      </c>
      <c r="B232" s="7" t="s">
        <v>42</v>
      </c>
      <c r="C232" s="3"/>
      <c r="D232" s="3">
        <v>560</v>
      </c>
      <c r="E232" s="38">
        <v>1.425925925925926E-3</v>
      </c>
      <c r="F232" s="17" t="str">
        <f>VLOOKUP($D232,Lookup!$B$2:$E$223,2,FALSE)</f>
        <v>Lola Tomassi</v>
      </c>
      <c r="G232" s="4" t="str">
        <f>VLOOKUP($D232,Lookup!$B$2:$E$223,4,FALSE)</f>
        <v>South London Harriers</v>
      </c>
      <c r="H232" s="4" t="str">
        <f>VLOOKUP($D232,Lookup!$B$2:$E$223,3,FALSE)</f>
        <v>U11</v>
      </c>
      <c r="I232" t="str">
        <f t="shared" si="3"/>
        <v/>
      </c>
    </row>
    <row r="233" spans="1:10" x14ac:dyDescent="0.3">
      <c r="A233" s="7" t="s">
        <v>228</v>
      </c>
      <c r="B233" s="7" t="s">
        <v>42</v>
      </c>
      <c r="C233" s="7"/>
      <c r="D233" s="3">
        <v>561</v>
      </c>
      <c r="E233" s="38">
        <v>1.5891203703703701E-3</v>
      </c>
      <c r="F233" s="17" t="str">
        <f>VLOOKUP($D233,Lookup!$B$2:$E$223,2,FALSE)</f>
        <v>Caitlin Mulligan</v>
      </c>
      <c r="G233" s="4" t="str">
        <f>VLOOKUP($D233,Lookup!$B$2:$E$223,4,FALSE)</f>
        <v>South London Harriers</v>
      </c>
      <c r="H233" s="4" t="str">
        <f>VLOOKUP($D233,Lookup!$B$2:$E$223,3,FALSE)</f>
        <v>U11</v>
      </c>
      <c r="I233" t="str">
        <f t="shared" si="3"/>
        <v/>
      </c>
    </row>
    <row r="234" spans="1:10" x14ac:dyDescent="0.3">
      <c r="A234" s="7" t="s">
        <v>228</v>
      </c>
      <c r="B234" s="7" t="s">
        <v>42</v>
      </c>
      <c r="C234" s="7"/>
      <c r="D234" s="3">
        <v>566</v>
      </c>
      <c r="E234" s="38">
        <v>1.5949074074074075E-3</v>
      </c>
      <c r="F234" s="17" t="str">
        <f>VLOOKUP($D234,Lookup!$B$2:$E$223,2,FALSE)</f>
        <v>Amy Little</v>
      </c>
      <c r="G234" s="4" t="str">
        <f>VLOOKUP($D234,Lookup!$B$2:$E$223,4,FALSE)</f>
        <v>South London Harriers</v>
      </c>
      <c r="H234" s="4" t="str">
        <f>VLOOKUP($D234,Lookup!$B$2:$E$223,3,FALSE)</f>
        <v>U11</v>
      </c>
      <c r="I234" t="str">
        <f t="shared" si="3"/>
        <v/>
      </c>
    </row>
    <row r="235" spans="1:10" x14ac:dyDescent="0.3">
      <c r="A235" s="3" t="s">
        <v>246</v>
      </c>
      <c r="B235" s="7" t="s">
        <v>42</v>
      </c>
      <c r="C235" s="7"/>
      <c r="D235" s="3">
        <v>556</v>
      </c>
      <c r="E235" s="37">
        <v>13</v>
      </c>
      <c r="F235" s="17" t="str">
        <f>VLOOKUP($D235,Lookup!$B$2:$E$223,2,FALSE)</f>
        <v>Anna Jones</v>
      </c>
      <c r="G235" s="4" t="str">
        <f>VLOOKUP($D235,Lookup!$B$2:$E$223,4,FALSE)</f>
        <v>South London Harriers</v>
      </c>
      <c r="H235" s="4" t="str">
        <f>VLOOKUP($D235,Lookup!$B$2:$E$223,3,FALSE)</f>
        <v>U11</v>
      </c>
      <c r="I235" t="str">
        <f t="shared" si="3"/>
        <v/>
      </c>
    </row>
    <row r="236" spans="1:10" x14ac:dyDescent="0.3">
      <c r="A236" s="3" t="s">
        <v>246</v>
      </c>
      <c r="B236" s="7" t="s">
        <v>42</v>
      </c>
      <c r="C236" s="7"/>
      <c r="D236" s="3">
        <v>557</v>
      </c>
      <c r="E236" s="37">
        <v>13</v>
      </c>
      <c r="F236" s="17" t="str">
        <f>VLOOKUP($D236,Lookup!$B$2:$E$223,2,FALSE)</f>
        <v>Gabriella Booth</v>
      </c>
      <c r="G236" s="4" t="str">
        <f>VLOOKUP($D236,Lookup!$B$2:$E$223,4,FALSE)</f>
        <v>South London Harriers</v>
      </c>
      <c r="H236" s="4" t="str">
        <f>VLOOKUP($D236,Lookup!$B$2:$E$223,3,FALSE)</f>
        <v>U11</v>
      </c>
      <c r="I236" t="str">
        <f t="shared" si="3"/>
        <v/>
      </c>
    </row>
    <row r="237" spans="1:10" x14ac:dyDescent="0.3">
      <c r="A237" s="3" t="s">
        <v>246</v>
      </c>
      <c r="B237" s="7" t="s">
        <v>42</v>
      </c>
      <c r="C237" s="7"/>
      <c r="D237" s="3">
        <v>558</v>
      </c>
      <c r="E237" s="37">
        <v>13.7</v>
      </c>
      <c r="F237" s="17" t="str">
        <f>VLOOKUP($D237,Lookup!$B$2:$E$223,2,FALSE)</f>
        <v>Imogen Sone</v>
      </c>
      <c r="G237" s="4" t="str">
        <f>VLOOKUP($D237,Lookup!$B$2:$E$223,4,FALSE)</f>
        <v>South London Harriers</v>
      </c>
      <c r="H237" s="4" t="str">
        <f>VLOOKUP($D237,Lookup!$B$2:$E$223,3,FALSE)</f>
        <v>U11</v>
      </c>
      <c r="I237" t="str">
        <f t="shared" si="3"/>
        <v/>
      </c>
    </row>
    <row r="238" spans="1:10" x14ac:dyDescent="0.3">
      <c r="A238" s="3" t="s">
        <v>246</v>
      </c>
      <c r="B238" s="7" t="s">
        <v>42</v>
      </c>
      <c r="C238" s="7"/>
      <c r="D238" s="3">
        <v>559</v>
      </c>
      <c r="E238" s="37">
        <v>12.1</v>
      </c>
      <c r="F238" s="17" t="str">
        <f>VLOOKUP($D238,Lookup!$B$2:$E$223,2,FALSE)</f>
        <v>Sophia Lagos-Sewell</v>
      </c>
      <c r="G238" s="4" t="str">
        <f>VLOOKUP($D238,Lookup!$B$2:$E$223,4,FALSE)</f>
        <v>South London Harriers</v>
      </c>
      <c r="H238" s="4" t="str">
        <f>VLOOKUP($D238,Lookup!$B$2:$E$223,3,FALSE)</f>
        <v>U11</v>
      </c>
      <c r="I238" t="str">
        <f t="shared" si="3"/>
        <v/>
      </c>
      <c r="J238" s="8" t="s">
        <v>234</v>
      </c>
    </row>
    <row r="239" spans="1:10" x14ac:dyDescent="0.3">
      <c r="A239" s="3" t="s">
        <v>246</v>
      </c>
      <c r="B239" s="7" t="s">
        <v>42</v>
      </c>
      <c r="C239" s="7"/>
      <c r="D239" s="7">
        <v>560</v>
      </c>
      <c r="E239" s="37">
        <v>12.5</v>
      </c>
      <c r="F239" s="17" t="str">
        <f>VLOOKUP($D239,Lookup!$B$2:$E$223,2,FALSE)</f>
        <v>Lola Tomassi</v>
      </c>
      <c r="G239" s="4" t="str">
        <f>VLOOKUP($D239,Lookup!$B$2:$E$223,4,FALSE)</f>
        <v>South London Harriers</v>
      </c>
      <c r="H239" s="4" t="str">
        <f>VLOOKUP($D239,Lookup!$B$2:$E$223,3,FALSE)</f>
        <v>U11</v>
      </c>
      <c r="I239" t="str">
        <f t="shared" si="3"/>
        <v/>
      </c>
    </row>
    <row r="240" spans="1:10" x14ac:dyDescent="0.3">
      <c r="A240" s="3" t="s">
        <v>246</v>
      </c>
      <c r="B240" s="7" t="s">
        <v>42</v>
      </c>
      <c r="C240" s="7"/>
      <c r="D240" s="3">
        <v>561</v>
      </c>
      <c r="E240" s="37">
        <v>13</v>
      </c>
      <c r="F240" s="17" t="str">
        <f>VLOOKUP($D240,Lookup!$B$2:$E$223,2,FALSE)</f>
        <v>Caitlin Mulligan</v>
      </c>
      <c r="G240" s="4" t="str">
        <f>VLOOKUP($D240,Lookup!$B$2:$E$223,4,FALSE)</f>
        <v>South London Harriers</v>
      </c>
      <c r="H240" s="4" t="str">
        <f>VLOOKUP($D240,Lookup!$B$2:$E$223,3,FALSE)</f>
        <v>U11</v>
      </c>
      <c r="I240" t="str">
        <f t="shared" si="3"/>
        <v/>
      </c>
    </row>
    <row r="241" spans="1:9" x14ac:dyDescent="0.3">
      <c r="A241" s="3" t="s">
        <v>58</v>
      </c>
      <c r="B241" s="7" t="s">
        <v>42</v>
      </c>
      <c r="C241" s="7"/>
      <c r="D241" s="3">
        <v>556</v>
      </c>
      <c r="E241" s="39">
        <v>2.57</v>
      </c>
      <c r="F241" s="17" t="str">
        <f>VLOOKUP($D241,Lookup!$B$2:$E$223,2,FALSE)</f>
        <v>Anna Jones</v>
      </c>
      <c r="G241" s="4" t="str">
        <f>VLOOKUP($D241,Lookup!$B$2:$E$223,4,FALSE)</f>
        <v>South London Harriers</v>
      </c>
      <c r="H241" s="4" t="str">
        <f>VLOOKUP($D241,Lookup!$B$2:$E$223,3,FALSE)</f>
        <v>U11</v>
      </c>
      <c r="I241" t="str">
        <f t="shared" si="3"/>
        <v/>
      </c>
    </row>
    <row r="242" spans="1:9" x14ac:dyDescent="0.3">
      <c r="A242" s="3" t="s">
        <v>58</v>
      </c>
      <c r="B242" s="7" t="s">
        <v>42</v>
      </c>
      <c r="C242" s="7"/>
      <c r="D242" s="3">
        <v>557</v>
      </c>
      <c r="E242" s="39">
        <v>2.52</v>
      </c>
      <c r="F242" s="17" t="str">
        <f>VLOOKUP($D242,Lookup!$B$2:$E$223,2,FALSE)</f>
        <v>Gabriella Booth</v>
      </c>
      <c r="G242" s="4" t="str">
        <f>VLOOKUP($D242,Lookup!$B$2:$E$223,4,FALSE)</f>
        <v>South London Harriers</v>
      </c>
      <c r="H242" s="4" t="str">
        <f>VLOOKUP($D242,Lookup!$B$2:$E$223,3,FALSE)</f>
        <v>U11</v>
      </c>
      <c r="I242" t="str">
        <f t="shared" si="3"/>
        <v/>
      </c>
    </row>
    <row r="243" spans="1:9" x14ac:dyDescent="0.3">
      <c r="A243" s="3" t="s">
        <v>58</v>
      </c>
      <c r="B243" s="7" t="s">
        <v>42</v>
      </c>
      <c r="C243" s="7"/>
      <c r="D243" s="3">
        <v>558</v>
      </c>
      <c r="E243" s="39">
        <v>1.94</v>
      </c>
      <c r="F243" s="17" t="str">
        <f>VLOOKUP($D243,Lookup!$B$2:$E$223,2,FALSE)</f>
        <v>Imogen Sone</v>
      </c>
      <c r="G243" s="4" t="str">
        <f>VLOOKUP($D243,Lookup!$B$2:$E$223,4,FALSE)</f>
        <v>South London Harriers</v>
      </c>
      <c r="H243" s="4" t="str">
        <f>VLOOKUP($D243,Lookup!$B$2:$E$223,3,FALSE)</f>
        <v>U11</v>
      </c>
      <c r="I243" t="str">
        <f t="shared" si="3"/>
        <v/>
      </c>
    </row>
    <row r="244" spans="1:9" x14ac:dyDescent="0.3">
      <c r="A244" s="3" t="s">
        <v>58</v>
      </c>
      <c r="B244" s="7" t="s">
        <v>42</v>
      </c>
      <c r="C244" s="7"/>
      <c r="D244" s="7">
        <v>559</v>
      </c>
      <c r="E244" s="39">
        <v>3.2</v>
      </c>
      <c r="F244" s="17" t="str">
        <f>VLOOKUP($D244,Lookup!$B$2:$E$223,2,FALSE)</f>
        <v>Sophia Lagos-Sewell</v>
      </c>
      <c r="G244" s="4" t="str">
        <f>VLOOKUP($D244,Lookup!$B$2:$E$223,4,FALSE)</f>
        <v>South London Harriers</v>
      </c>
      <c r="H244" s="4" t="str">
        <f>VLOOKUP($D244,Lookup!$B$2:$E$223,3,FALSE)</f>
        <v>U11</v>
      </c>
      <c r="I244" t="str">
        <f t="shared" si="3"/>
        <v/>
      </c>
    </row>
    <row r="245" spans="1:9" x14ac:dyDescent="0.3">
      <c r="A245" s="3" t="s">
        <v>58</v>
      </c>
      <c r="B245" s="7" t="s">
        <v>42</v>
      </c>
      <c r="C245" s="7"/>
      <c r="D245" s="3">
        <v>560</v>
      </c>
      <c r="E245" s="39">
        <v>2.4900000000000002</v>
      </c>
      <c r="F245" s="17" t="str">
        <f>VLOOKUP($D245,Lookup!$B$2:$E$223,2,FALSE)</f>
        <v>Lola Tomassi</v>
      </c>
      <c r="G245" s="4" t="str">
        <f>VLOOKUP($D245,Lookup!$B$2:$E$223,4,FALSE)</f>
        <v>South London Harriers</v>
      </c>
      <c r="H245" s="4" t="str">
        <f>VLOOKUP($D245,Lookup!$B$2:$E$223,3,FALSE)</f>
        <v>U11</v>
      </c>
      <c r="I245" t="str">
        <f t="shared" si="3"/>
        <v/>
      </c>
    </row>
    <row r="246" spans="1:9" x14ac:dyDescent="0.3">
      <c r="A246" s="3" t="s">
        <v>58</v>
      </c>
      <c r="B246" s="7" t="s">
        <v>42</v>
      </c>
      <c r="C246" s="3"/>
      <c r="D246" s="3">
        <v>561</v>
      </c>
      <c r="E246" s="39">
        <v>1.85</v>
      </c>
      <c r="F246" s="17" t="str">
        <f>VLOOKUP($D246,Lookup!$B$2:$E$223,2,FALSE)</f>
        <v>Caitlin Mulligan</v>
      </c>
      <c r="G246" s="4" t="str">
        <f>VLOOKUP($D246,Lookup!$B$2:$E$223,4,FALSE)</f>
        <v>South London Harriers</v>
      </c>
      <c r="H246" s="4" t="str">
        <f>VLOOKUP($D246,Lookup!$B$2:$E$223,3,FALSE)</f>
        <v>U11</v>
      </c>
      <c r="I246" t="str">
        <f t="shared" si="3"/>
        <v/>
      </c>
    </row>
    <row r="247" spans="1:9" x14ac:dyDescent="0.3">
      <c r="A247" s="3" t="s">
        <v>225</v>
      </c>
      <c r="B247" s="7" t="s">
        <v>21</v>
      </c>
      <c r="C247" s="7" t="s">
        <v>234</v>
      </c>
      <c r="D247" s="3">
        <v>551</v>
      </c>
      <c r="E247" s="37">
        <v>16.100000000000001</v>
      </c>
      <c r="F247" s="17" t="str">
        <f>VLOOKUP($D247,Lookup!$B$2:$E$223,2,FALSE)</f>
        <v>Lara Jone</v>
      </c>
      <c r="G247" s="4" t="str">
        <f>VLOOKUP($D247,Lookup!$B$2:$E$223,4,FALSE)</f>
        <v>South London Harriers</v>
      </c>
      <c r="H247" s="4" t="str">
        <f>VLOOKUP($D247,Lookup!$B$2:$E$223,3,FALSE)</f>
        <v>U13</v>
      </c>
      <c r="I247" t="str">
        <f t="shared" si="3"/>
        <v/>
      </c>
    </row>
    <row r="248" spans="1:9" x14ac:dyDescent="0.3">
      <c r="A248" s="3" t="s">
        <v>225</v>
      </c>
      <c r="B248" s="7" t="s">
        <v>21</v>
      </c>
      <c r="C248" s="7" t="s">
        <v>234</v>
      </c>
      <c r="D248" s="3">
        <v>565</v>
      </c>
      <c r="E248" s="37">
        <v>14.5</v>
      </c>
      <c r="F248" s="17" t="str">
        <f>VLOOKUP($D248,Lookup!$B$2:$E$223,2,FALSE)</f>
        <v>Lily Webster</v>
      </c>
      <c r="G248" s="4" t="str">
        <f>VLOOKUP($D248,Lookup!$B$2:$E$223,4,FALSE)</f>
        <v>South London Harriers</v>
      </c>
      <c r="H248" s="4" t="str">
        <f>VLOOKUP($D248,Lookup!$B$2:$E$223,3,FALSE)</f>
        <v>U13</v>
      </c>
      <c r="I248" t="str">
        <f t="shared" si="3"/>
        <v/>
      </c>
    </row>
    <row r="249" spans="1:9" x14ac:dyDescent="0.3">
      <c r="A249" s="7" t="s">
        <v>229</v>
      </c>
      <c r="B249" s="7" t="s">
        <v>21</v>
      </c>
      <c r="C249" s="7"/>
      <c r="D249" s="3">
        <v>553</v>
      </c>
      <c r="E249" s="37">
        <v>33.6</v>
      </c>
      <c r="F249" s="17" t="str">
        <f>VLOOKUP($D249,Lookup!$B$2:$E$223,2,FALSE)</f>
        <v>Claudia Longmire</v>
      </c>
      <c r="G249" s="4" t="str">
        <f>VLOOKUP($D249,Lookup!$B$2:$E$223,4,FALSE)</f>
        <v>South London Harriers</v>
      </c>
      <c r="H249" s="4" t="str">
        <f>VLOOKUP($D249,Lookup!$B$2:$E$223,3,FALSE)</f>
        <v>U13</v>
      </c>
      <c r="I249" t="str">
        <f t="shared" si="3"/>
        <v/>
      </c>
    </row>
    <row r="250" spans="1:9" x14ac:dyDescent="0.3">
      <c r="A250" s="3" t="s">
        <v>229</v>
      </c>
      <c r="B250" s="7" t="s">
        <v>21</v>
      </c>
      <c r="C250" s="7"/>
      <c r="D250" s="3">
        <v>554</v>
      </c>
      <c r="E250" s="37">
        <v>33.9</v>
      </c>
      <c r="F250" s="17" t="str">
        <f>VLOOKUP($D250,Lookup!$B$2:$E$223,2,FALSE)</f>
        <v>Grace Sone</v>
      </c>
      <c r="G250" s="4" t="str">
        <f>VLOOKUP($D250,Lookup!$B$2:$E$223,4,FALSE)</f>
        <v>South London Harriers</v>
      </c>
      <c r="H250" s="4" t="str">
        <f>VLOOKUP($D250,Lookup!$B$2:$E$223,3,FALSE)</f>
        <v>U13</v>
      </c>
      <c r="I250" t="str">
        <f t="shared" si="3"/>
        <v/>
      </c>
    </row>
    <row r="251" spans="1:9" x14ac:dyDescent="0.3">
      <c r="A251" s="7" t="s">
        <v>229</v>
      </c>
      <c r="B251" s="7" t="s">
        <v>21</v>
      </c>
      <c r="C251" s="7"/>
      <c r="D251" s="3">
        <v>568</v>
      </c>
      <c r="E251" s="37">
        <v>32.200000000000003</v>
      </c>
      <c r="F251" s="17" t="str">
        <f>VLOOKUP($D251,Lookup!$B$2:$E$223,2,FALSE)</f>
        <v>Elmziran Ahmad</v>
      </c>
      <c r="G251" s="4" t="str">
        <f>VLOOKUP($D251,Lookup!$B$2:$E$223,4,FALSE)</f>
        <v>South London Harriers</v>
      </c>
      <c r="H251" s="4" t="str">
        <f>VLOOKUP($D251,Lookup!$B$2:$E$223,3,FALSE)</f>
        <v>U13</v>
      </c>
      <c r="I251" t="str">
        <f t="shared" si="3"/>
        <v/>
      </c>
    </row>
    <row r="252" spans="1:9" x14ac:dyDescent="0.3">
      <c r="A252" s="3" t="s">
        <v>230</v>
      </c>
      <c r="B252" s="7" t="s">
        <v>21</v>
      </c>
      <c r="C252" s="7"/>
      <c r="D252" s="3">
        <v>553</v>
      </c>
      <c r="E252" s="38">
        <v>2.1030092592592593E-3</v>
      </c>
      <c r="F252" s="17" t="str">
        <f>VLOOKUP($D252,Lookup!$B$2:$E$223,2,FALSE)</f>
        <v>Claudia Longmire</v>
      </c>
      <c r="G252" s="4" t="str">
        <f>VLOOKUP($D252,Lookup!$B$2:$E$223,4,FALSE)</f>
        <v>South London Harriers</v>
      </c>
      <c r="H252" s="4" t="str">
        <f>VLOOKUP($D252,Lookup!$B$2:$E$223,3,FALSE)</f>
        <v>U13</v>
      </c>
      <c r="I252" t="str">
        <f t="shared" si="3"/>
        <v/>
      </c>
    </row>
    <row r="253" spans="1:9" x14ac:dyDescent="0.3">
      <c r="A253" s="3" t="s">
        <v>230</v>
      </c>
      <c r="B253" s="7" t="s">
        <v>21</v>
      </c>
      <c r="C253" s="7"/>
      <c r="D253" s="3">
        <v>555</v>
      </c>
      <c r="E253" s="38">
        <v>1.9490740740740742E-3</v>
      </c>
      <c r="F253" s="17" t="str">
        <f>VLOOKUP($D253,Lookup!$B$2:$E$223,2,FALSE)</f>
        <v>Maya Watson</v>
      </c>
      <c r="G253" s="4" t="str">
        <f>VLOOKUP($D253,Lookup!$B$2:$E$223,4,FALSE)</f>
        <v>South London Harriers</v>
      </c>
      <c r="H253" s="4" t="str">
        <f>VLOOKUP($D253,Lookup!$B$2:$E$223,3,FALSE)</f>
        <v>U13</v>
      </c>
      <c r="I253" t="str">
        <f t="shared" si="3"/>
        <v/>
      </c>
    </row>
    <row r="254" spans="1:9" x14ac:dyDescent="0.3">
      <c r="A254" s="3" t="s">
        <v>58</v>
      </c>
      <c r="B254" s="7" t="s">
        <v>21</v>
      </c>
      <c r="C254" s="3"/>
      <c r="D254" s="3">
        <v>551</v>
      </c>
      <c r="E254" s="39">
        <v>2.73</v>
      </c>
      <c r="F254" s="17" t="str">
        <f>VLOOKUP($D254,Lookup!$B$2:$E$223,2,FALSE)</f>
        <v>Lara Jone</v>
      </c>
      <c r="G254" s="4" t="str">
        <f>VLOOKUP($D254,Lookup!$B$2:$E$223,4,FALSE)</f>
        <v>South London Harriers</v>
      </c>
      <c r="H254" s="4" t="str">
        <f>VLOOKUP($D254,Lookup!$B$2:$E$223,3,FALSE)</f>
        <v>U13</v>
      </c>
      <c r="I254" t="str">
        <f t="shared" si="3"/>
        <v/>
      </c>
    </row>
    <row r="255" spans="1:9" x14ac:dyDescent="0.3">
      <c r="A255" s="3" t="s">
        <v>58</v>
      </c>
      <c r="B255" s="7" t="s">
        <v>21</v>
      </c>
      <c r="C255" s="7"/>
      <c r="D255" s="3">
        <v>554</v>
      </c>
      <c r="E255" s="39">
        <v>2.33</v>
      </c>
      <c r="F255" s="17" t="str">
        <f>VLOOKUP($D255,Lookup!$B$2:$E$223,2,FALSE)</f>
        <v>Grace Sone</v>
      </c>
      <c r="G255" s="4" t="str">
        <f>VLOOKUP($D255,Lookup!$B$2:$E$223,4,FALSE)</f>
        <v>South London Harriers</v>
      </c>
      <c r="H255" s="4" t="str">
        <f>VLOOKUP($D255,Lookup!$B$2:$E$223,3,FALSE)</f>
        <v>U13</v>
      </c>
      <c r="I255" t="str">
        <f t="shared" si="3"/>
        <v/>
      </c>
    </row>
    <row r="256" spans="1:9" x14ac:dyDescent="0.3">
      <c r="A256" s="3" t="s">
        <v>225</v>
      </c>
      <c r="B256" s="7" t="s">
        <v>39</v>
      </c>
      <c r="C256" s="7"/>
      <c r="D256" s="3">
        <v>567</v>
      </c>
      <c r="E256" s="37">
        <v>13.4</v>
      </c>
      <c r="F256" s="17" t="str">
        <f>VLOOKUP($D256,Lookup!$B$2:$E$223,2,FALSE)</f>
        <v>Ashanti Asiamoh</v>
      </c>
      <c r="G256" s="4" t="str">
        <f>VLOOKUP($D256,Lookup!$B$2:$E$223,4,FALSE)</f>
        <v>South London Harriers</v>
      </c>
      <c r="H256" s="4" t="str">
        <f>VLOOKUP($D256,Lookup!$B$2:$E$223,3,FALSE)</f>
        <v>U17</v>
      </c>
      <c r="I256" t="str">
        <f t="shared" si="3"/>
        <v/>
      </c>
    </row>
    <row r="257" spans="1:9" x14ac:dyDescent="0.3">
      <c r="A257" s="3" t="s">
        <v>229</v>
      </c>
      <c r="B257" s="7" t="s">
        <v>39</v>
      </c>
      <c r="C257" s="7"/>
      <c r="D257" s="3">
        <v>569</v>
      </c>
      <c r="E257" s="37">
        <v>28.5</v>
      </c>
      <c r="F257" s="17" t="str">
        <f>VLOOKUP($D257,Lookup!$B$2:$E$223,2,FALSE)</f>
        <v>Roxy Goacher</v>
      </c>
      <c r="G257" s="4" t="str">
        <f>VLOOKUP($D257,Lookup!$B$2:$E$223,4,FALSE)</f>
        <v>South London Harriers</v>
      </c>
      <c r="H257" s="4" t="str">
        <f>VLOOKUP($D257,Lookup!$B$2:$E$223,3,FALSE)</f>
        <v>U17</v>
      </c>
      <c r="I257" t="str">
        <f t="shared" si="3"/>
        <v/>
      </c>
    </row>
    <row r="258" spans="1:9" x14ac:dyDescent="0.3">
      <c r="A258" s="3" t="s">
        <v>58</v>
      </c>
      <c r="B258" s="7" t="s">
        <v>39</v>
      </c>
      <c r="C258" s="7"/>
      <c r="D258" s="3">
        <v>570</v>
      </c>
      <c r="E258" s="39">
        <v>4.3600000000000003</v>
      </c>
      <c r="F258" s="17" t="str">
        <f>VLOOKUP($D258,Lookup!$B$2:$E$223,2,FALSE)</f>
        <v>Annice Kemp</v>
      </c>
      <c r="G258" s="4" t="str">
        <f>VLOOKUP($D258,Lookup!$B$2:$E$223,4,FALSE)</f>
        <v>South London Harriers</v>
      </c>
      <c r="H258" s="4" t="str">
        <f>VLOOKUP($D258,Lookup!$B$2:$E$223,3,FALSE)</f>
        <v>U17</v>
      </c>
      <c r="I258" t="str">
        <f t="shared" ref="I258:I283" si="4">IF(B258&lt;&gt;H258,"ERROR","")</f>
        <v/>
      </c>
    </row>
    <row r="259" spans="1:9" x14ac:dyDescent="0.3">
      <c r="A259" s="3" t="s">
        <v>246</v>
      </c>
      <c r="B259" s="7" t="s">
        <v>42</v>
      </c>
      <c r="C259" s="7"/>
      <c r="D259" s="3">
        <v>351</v>
      </c>
      <c r="E259" s="37">
        <v>11.7</v>
      </c>
      <c r="F259" s="17" t="str">
        <f>VLOOKUP($D259,Lookup!$B$2:$E$223,2,FALSE)</f>
        <v xml:space="preserve">Jessica Bent </v>
      </c>
      <c r="G259" s="4" t="str">
        <f>VLOOKUP($D259,Lookup!$B$2:$E$223,4,FALSE)</f>
        <v>Sutton &amp; District</v>
      </c>
      <c r="H259" s="4" t="str">
        <f>VLOOKUP($D259,Lookup!$B$2:$E$223,3,FALSE)</f>
        <v>U11</v>
      </c>
      <c r="I259" t="str">
        <f t="shared" si="4"/>
        <v/>
      </c>
    </row>
    <row r="260" spans="1:9" x14ac:dyDescent="0.3">
      <c r="A260" s="3" t="s">
        <v>246</v>
      </c>
      <c r="B260" s="7" t="s">
        <v>42</v>
      </c>
      <c r="C260" s="7"/>
      <c r="D260" s="3">
        <v>352</v>
      </c>
      <c r="E260" s="37">
        <v>12.5</v>
      </c>
      <c r="F260" s="17" t="str">
        <f>VLOOKUP($D260,Lookup!$B$2:$E$223,2,FALSE)</f>
        <v xml:space="preserve">Raquel Perez Troche </v>
      </c>
      <c r="G260" s="4" t="str">
        <f>VLOOKUP($D260,Lookup!$B$2:$E$223,4,FALSE)</f>
        <v>Sutton &amp; District</v>
      </c>
      <c r="H260" s="4" t="str">
        <f>VLOOKUP($D260,Lookup!$B$2:$E$223,3,FALSE)</f>
        <v>U11</v>
      </c>
      <c r="I260" t="str">
        <f t="shared" si="4"/>
        <v/>
      </c>
    </row>
    <row r="261" spans="1:9" x14ac:dyDescent="0.3">
      <c r="A261" s="3" t="s">
        <v>58</v>
      </c>
      <c r="B261" s="7" t="s">
        <v>42</v>
      </c>
      <c r="C261" s="7"/>
      <c r="D261" s="3">
        <v>351</v>
      </c>
      <c r="E261" s="39">
        <v>3.18</v>
      </c>
      <c r="F261" s="17" t="str">
        <f>VLOOKUP($D261,Lookup!$B$2:$E$223,2,FALSE)</f>
        <v xml:space="preserve">Jessica Bent </v>
      </c>
      <c r="G261" s="4" t="str">
        <f>VLOOKUP($D261,Lookup!$B$2:$E$223,4,FALSE)</f>
        <v>Sutton &amp; District</v>
      </c>
      <c r="H261" s="4" t="str">
        <f>VLOOKUP($D261,Lookup!$B$2:$E$223,3,FALSE)</f>
        <v>U11</v>
      </c>
      <c r="I261" t="str">
        <f t="shared" si="4"/>
        <v/>
      </c>
    </row>
    <row r="262" spans="1:9" x14ac:dyDescent="0.3">
      <c r="A262" s="3" t="s">
        <v>58</v>
      </c>
      <c r="B262" s="7" t="s">
        <v>42</v>
      </c>
      <c r="C262" s="7"/>
      <c r="D262" s="3">
        <v>352</v>
      </c>
      <c r="E262" s="39">
        <v>2.78</v>
      </c>
      <c r="F262" s="17" t="str">
        <f>VLOOKUP($D262,Lookup!$B$2:$E$223,2,FALSE)</f>
        <v xml:space="preserve">Raquel Perez Troche </v>
      </c>
      <c r="G262" s="4" t="str">
        <f>VLOOKUP($D262,Lookup!$B$2:$E$223,4,FALSE)</f>
        <v>Sutton &amp; District</v>
      </c>
      <c r="H262" s="4" t="str">
        <f>VLOOKUP($D262,Lookup!$B$2:$E$223,3,FALSE)</f>
        <v>U11</v>
      </c>
      <c r="I262" t="str">
        <f t="shared" si="4"/>
        <v/>
      </c>
    </row>
    <row r="263" spans="1:9" x14ac:dyDescent="0.3">
      <c r="A263" s="3" t="s">
        <v>225</v>
      </c>
      <c r="B263" s="7" t="s">
        <v>21</v>
      </c>
      <c r="C263" s="7" t="s">
        <v>234</v>
      </c>
      <c r="D263" s="3">
        <v>355</v>
      </c>
      <c r="E263" s="37">
        <v>14.7</v>
      </c>
      <c r="F263" s="17" t="str">
        <f>VLOOKUP($D263,Lookup!$B$2:$E$223,2,FALSE)</f>
        <v>Shritha Reddy Kommula</v>
      </c>
      <c r="G263" s="4" t="str">
        <f>VLOOKUP($D263,Lookup!$B$2:$E$223,4,FALSE)</f>
        <v>Sutton &amp; District</v>
      </c>
      <c r="H263" s="4" t="str">
        <f>VLOOKUP($D263,Lookup!$B$2:$E$223,3,FALSE)</f>
        <v>U13</v>
      </c>
      <c r="I263" t="str">
        <f t="shared" si="4"/>
        <v/>
      </c>
    </row>
    <row r="264" spans="1:9" x14ac:dyDescent="0.3">
      <c r="A264" s="7" t="s">
        <v>225</v>
      </c>
      <c r="B264" s="7" t="s">
        <v>21</v>
      </c>
      <c r="C264" s="7" t="s">
        <v>234</v>
      </c>
      <c r="D264" s="3">
        <v>356</v>
      </c>
      <c r="E264" s="37">
        <v>16.5</v>
      </c>
      <c r="F264" s="17" t="str">
        <f>VLOOKUP($D264,Lookup!$B$2:$E$223,2,FALSE)</f>
        <v xml:space="preserve">Rheya Moodley </v>
      </c>
      <c r="G264" s="4" t="str">
        <f>VLOOKUP($D264,Lookup!$B$2:$E$223,4,FALSE)</f>
        <v>Sutton &amp; District</v>
      </c>
      <c r="H264" s="4" t="str">
        <f>VLOOKUP($D264,Lookup!$B$2:$E$223,3,FALSE)</f>
        <v>U13</v>
      </c>
      <c r="I264" t="str">
        <f t="shared" si="4"/>
        <v/>
      </c>
    </row>
    <row r="265" spans="1:9" x14ac:dyDescent="0.3">
      <c r="A265" s="3" t="s">
        <v>229</v>
      </c>
      <c r="B265" s="7" t="s">
        <v>21</v>
      </c>
      <c r="C265" s="7"/>
      <c r="D265" s="3">
        <v>353</v>
      </c>
      <c r="E265" s="37">
        <v>33.9</v>
      </c>
      <c r="F265" s="17" t="str">
        <f>VLOOKUP($D265,Lookup!$B$2:$E$223,2,FALSE)</f>
        <v xml:space="preserve">Ruth Lewis </v>
      </c>
      <c r="G265" s="4" t="str">
        <f>VLOOKUP($D265,Lookup!$B$2:$E$223,4,FALSE)</f>
        <v>Sutton &amp; District</v>
      </c>
      <c r="H265" s="4" t="str">
        <f>VLOOKUP($D265,Lookup!$B$2:$E$223,3,FALSE)</f>
        <v>U13</v>
      </c>
      <c r="I265" t="str">
        <f t="shared" si="4"/>
        <v/>
      </c>
    </row>
    <row r="266" spans="1:9" x14ac:dyDescent="0.3">
      <c r="A266" s="7" t="s">
        <v>229</v>
      </c>
      <c r="B266" s="7" t="s">
        <v>21</v>
      </c>
      <c r="C266" s="7"/>
      <c r="D266" s="3">
        <v>355</v>
      </c>
      <c r="E266" s="37">
        <v>31.7</v>
      </c>
      <c r="F266" s="17" t="str">
        <f>VLOOKUP($D266,Lookup!$B$2:$E$223,2,FALSE)</f>
        <v>Shritha Reddy Kommula</v>
      </c>
      <c r="G266" s="4" t="str">
        <f>VLOOKUP($D266,Lookup!$B$2:$E$223,4,FALSE)</f>
        <v>Sutton &amp; District</v>
      </c>
      <c r="H266" s="4" t="str">
        <f>VLOOKUP($D266,Lookup!$B$2:$E$223,3,FALSE)</f>
        <v>U13</v>
      </c>
      <c r="I266" t="str">
        <f t="shared" si="4"/>
        <v/>
      </c>
    </row>
    <row r="267" spans="1:9" x14ac:dyDescent="0.3">
      <c r="A267" s="7" t="s">
        <v>229</v>
      </c>
      <c r="B267" s="7" t="s">
        <v>21</v>
      </c>
      <c r="C267" s="7"/>
      <c r="D267" s="3">
        <v>356</v>
      </c>
      <c r="E267" s="37">
        <v>35.4</v>
      </c>
      <c r="F267" s="17" t="str">
        <f>VLOOKUP($D267,Lookup!$B$2:$E$223,2,FALSE)</f>
        <v xml:space="preserve">Rheya Moodley </v>
      </c>
      <c r="G267" s="4" t="str">
        <f>VLOOKUP($D267,Lookup!$B$2:$E$223,4,FALSE)</f>
        <v>Sutton &amp; District</v>
      </c>
      <c r="H267" s="4" t="str">
        <f>VLOOKUP($D267,Lookup!$B$2:$E$223,3,FALSE)</f>
        <v>U13</v>
      </c>
      <c r="I267" t="str">
        <f t="shared" si="4"/>
        <v/>
      </c>
    </row>
    <row r="268" spans="1:9" x14ac:dyDescent="0.3">
      <c r="A268" s="3" t="s">
        <v>58</v>
      </c>
      <c r="B268" s="7" t="s">
        <v>21</v>
      </c>
      <c r="C268" s="7"/>
      <c r="D268" s="3">
        <v>354</v>
      </c>
      <c r="E268" s="39">
        <v>3.25</v>
      </c>
      <c r="F268" s="17" t="str">
        <f>VLOOKUP($D268,Lookup!$B$2:$E$223,2,FALSE)</f>
        <v xml:space="preserve">Elisa Manna </v>
      </c>
      <c r="G268" s="4" t="str">
        <f>VLOOKUP($D268,Lookup!$B$2:$E$223,4,FALSE)</f>
        <v>Sutton &amp; District</v>
      </c>
      <c r="H268" s="4" t="str">
        <f>VLOOKUP($D268,Lookup!$B$2:$E$223,3,FALSE)</f>
        <v>U13</v>
      </c>
      <c r="I268" t="str">
        <f t="shared" si="4"/>
        <v/>
      </c>
    </row>
    <row r="269" spans="1:9" x14ac:dyDescent="0.3">
      <c r="A269" s="3" t="s">
        <v>58</v>
      </c>
      <c r="B269" s="7" t="s">
        <v>21</v>
      </c>
      <c r="C269" s="7"/>
      <c r="D269" s="3">
        <v>368</v>
      </c>
      <c r="E269" s="39">
        <v>2.96</v>
      </c>
      <c r="F269" s="17" t="str">
        <f>VLOOKUP($D269,Lookup!$B$2:$E$223,2,FALSE)</f>
        <v>Aliyyah Oshodi</v>
      </c>
      <c r="G269" s="4" t="str">
        <f>VLOOKUP($D269,Lookup!$B$2:$E$223,4,FALSE)</f>
        <v>Sutton &amp; District</v>
      </c>
      <c r="H269" s="4" t="str">
        <f>VLOOKUP($D269,Lookup!$B$2:$E$223,3,FALSE)</f>
        <v>U13</v>
      </c>
      <c r="I269" t="str">
        <f t="shared" si="4"/>
        <v/>
      </c>
    </row>
    <row r="270" spans="1:9" x14ac:dyDescent="0.3">
      <c r="A270" s="7" t="s">
        <v>225</v>
      </c>
      <c r="B270" s="7" t="s">
        <v>31</v>
      </c>
      <c r="C270" s="7"/>
      <c r="D270" s="3">
        <v>357</v>
      </c>
      <c r="E270" s="37">
        <v>14.8</v>
      </c>
      <c r="F270" s="17" t="str">
        <f>VLOOKUP($D270,Lookup!$B$2:$E$223,2,FALSE)</f>
        <v xml:space="preserve">Shiloh-Sian Atkins </v>
      </c>
      <c r="G270" s="4" t="str">
        <f>VLOOKUP($D270,Lookup!$B$2:$E$223,4,FALSE)</f>
        <v>Sutton &amp; District</v>
      </c>
      <c r="H270" s="4" t="str">
        <f>VLOOKUP($D270,Lookup!$B$2:$E$223,3,FALSE)</f>
        <v>U15</v>
      </c>
      <c r="I270" t="str">
        <f t="shared" si="4"/>
        <v/>
      </c>
    </row>
    <row r="271" spans="1:9" x14ac:dyDescent="0.3">
      <c r="A271" s="3" t="s">
        <v>225</v>
      </c>
      <c r="B271" s="7" t="s">
        <v>31</v>
      </c>
      <c r="C271" s="3"/>
      <c r="D271" s="3">
        <v>358</v>
      </c>
      <c r="E271" s="37">
        <v>14.9</v>
      </c>
      <c r="F271" s="17" t="str">
        <f>VLOOKUP($D271,Lookup!$B$2:$E$223,2,FALSE)</f>
        <v xml:space="preserve">Laura Manna </v>
      </c>
      <c r="G271" s="4" t="str">
        <f>VLOOKUP($D271,Lookup!$B$2:$E$223,4,FALSE)</f>
        <v>Sutton &amp; District</v>
      </c>
      <c r="H271" s="4" t="str">
        <f>VLOOKUP($D271,Lookup!$B$2:$E$223,3,FALSE)</f>
        <v>U15</v>
      </c>
      <c r="I271" t="str">
        <f t="shared" si="4"/>
        <v/>
      </c>
    </row>
    <row r="272" spans="1:9" x14ac:dyDescent="0.3">
      <c r="A272" s="3" t="s">
        <v>225</v>
      </c>
      <c r="B272" s="7" t="s">
        <v>31</v>
      </c>
      <c r="C272" s="3"/>
      <c r="D272" s="3">
        <v>359</v>
      </c>
      <c r="E272" s="37">
        <v>14.4</v>
      </c>
      <c r="F272" s="17" t="str">
        <f>VLOOKUP($D272,Lookup!$B$2:$E$223,2,FALSE)</f>
        <v xml:space="preserve">Tianna Lamptey </v>
      </c>
      <c r="G272" s="4" t="str">
        <f>VLOOKUP($D272,Lookup!$B$2:$E$223,4,FALSE)</f>
        <v>Sutton &amp; District</v>
      </c>
      <c r="H272" s="4" t="str">
        <f>VLOOKUP($D272,Lookup!$B$2:$E$223,3,FALSE)</f>
        <v>U15</v>
      </c>
      <c r="I272" t="str">
        <f t="shared" si="4"/>
        <v/>
      </c>
    </row>
    <row r="273" spans="1:9" x14ac:dyDescent="0.3">
      <c r="A273" s="3" t="s">
        <v>225</v>
      </c>
      <c r="B273" s="7" t="s">
        <v>31</v>
      </c>
      <c r="C273" s="3"/>
      <c r="D273" s="3">
        <v>360</v>
      </c>
      <c r="E273" s="37">
        <v>15.9</v>
      </c>
      <c r="F273" s="17" t="str">
        <f>VLOOKUP($D273,Lookup!$B$2:$E$223,2,FALSE)</f>
        <v xml:space="preserve">Stella Furlan </v>
      </c>
      <c r="G273" s="4" t="str">
        <f>VLOOKUP($D273,Lookup!$B$2:$E$223,4,FALSE)</f>
        <v>Sutton &amp; District</v>
      </c>
      <c r="H273" s="4" t="str">
        <f>VLOOKUP($D273,Lookup!$B$2:$E$223,3,FALSE)</f>
        <v>U15</v>
      </c>
      <c r="I273" t="str">
        <f t="shared" si="4"/>
        <v/>
      </c>
    </row>
    <row r="274" spans="1:9" x14ac:dyDescent="0.3">
      <c r="A274" s="3" t="s">
        <v>225</v>
      </c>
      <c r="B274" s="7" t="s">
        <v>31</v>
      </c>
      <c r="C274" s="7"/>
      <c r="D274" s="3">
        <v>361</v>
      </c>
      <c r="E274" s="37">
        <v>13.9</v>
      </c>
      <c r="F274" s="17" t="str">
        <f>VLOOKUP($D274,Lookup!$B$2:$E$223,2,FALSE)</f>
        <v xml:space="preserve">Ziona Ofori </v>
      </c>
      <c r="G274" s="4" t="str">
        <f>VLOOKUP($D274,Lookup!$B$2:$E$223,4,FALSE)</f>
        <v>Sutton &amp; District</v>
      </c>
      <c r="H274" s="4" t="str">
        <f>VLOOKUP($D274,Lookup!$B$2:$E$223,3,FALSE)</f>
        <v>U15</v>
      </c>
      <c r="I274" t="str">
        <f t="shared" si="4"/>
        <v/>
      </c>
    </row>
    <row r="275" spans="1:9" x14ac:dyDescent="0.3">
      <c r="A275" s="7" t="s">
        <v>225</v>
      </c>
      <c r="B275" s="7" t="s">
        <v>31</v>
      </c>
      <c r="C275" s="7"/>
      <c r="D275" s="3">
        <v>362</v>
      </c>
      <c r="E275" s="37">
        <v>15</v>
      </c>
      <c r="F275" s="17" t="str">
        <f>VLOOKUP($D275,Lookup!$B$2:$E$223,2,FALSE)</f>
        <v xml:space="preserve">Sophia Barry </v>
      </c>
      <c r="G275" s="4" t="str">
        <f>VLOOKUP($D275,Lookup!$B$2:$E$223,4,FALSE)</f>
        <v>Sutton &amp; District</v>
      </c>
      <c r="H275" s="4" t="str">
        <f>VLOOKUP($D275,Lookup!$B$2:$E$223,3,FALSE)</f>
        <v>U15</v>
      </c>
      <c r="I275" t="str">
        <f t="shared" si="4"/>
        <v/>
      </c>
    </row>
    <row r="276" spans="1:9" x14ac:dyDescent="0.3">
      <c r="A276" s="3" t="s">
        <v>225</v>
      </c>
      <c r="B276" s="7" t="s">
        <v>31</v>
      </c>
      <c r="C276" s="7"/>
      <c r="D276" s="3">
        <v>363</v>
      </c>
      <c r="E276" s="37">
        <v>14.7</v>
      </c>
      <c r="F276" s="17" t="str">
        <f>VLOOKUP($D276,Lookup!$B$2:$E$223,2,FALSE)</f>
        <v xml:space="preserve">Leona Birahinduka </v>
      </c>
      <c r="G276" s="4" t="str">
        <f>VLOOKUP($D276,Lookup!$B$2:$E$223,4,FALSE)</f>
        <v>Sutton &amp; District</v>
      </c>
      <c r="H276" s="4" t="str">
        <f>VLOOKUP($D276,Lookup!$B$2:$E$223,3,FALSE)</f>
        <v>U15</v>
      </c>
      <c r="I276" t="str">
        <f t="shared" si="4"/>
        <v/>
      </c>
    </row>
    <row r="277" spans="1:9" x14ac:dyDescent="0.3">
      <c r="A277" s="7" t="s">
        <v>225</v>
      </c>
      <c r="B277" s="7" t="s">
        <v>31</v>
      </c>
      <c r="C277" s="7"/>
      <c r="D277" s="3">
        <v>364</v>
      </c>
      <c r="E277" s="37">
        <v>16.2</v>
      </c>
      <c r="F277" s="17" t="str">
        <f>VLOOKUP($D277,Lookup!$B$2:$E$223,2,FALSE)</f>
        <v>Claire Maraga</v>
      </c>
      <c r="G277" s="4" t="str">
        <f>VLOOKUP($D277,Lookup!$B$2:$E$223,4,FALSE)</f>
        <v>Sutton &amp; District</v>
      </c>
      <c r="H277" s="4" t="str">
        <f>VLOOKUP($D277,Lookup!$B$2:$E$223,3,FALSE)</f>
        <v>U15</v>
      </c>
      <c r="I277" t="str">
        <f t="shared" si="4"/>
        <v/>
      </c>
    </row>
    <row r="278" spans="1:9" x14ac:dyDescent="0.3">
      <c r="A278" s="7" t="s">
        <v>225</v>
      </c>
      <c r="B278" s="7" t="s">
        <v>31</v>
      </c>
      <c r="C278" s="7"/>
      <c r="D278" s="3">
        <v>366</v>
      </c>
      <c r="E278" s="37">
        <v>14.9</v>
      </c>
      <c r="F278" s="17" t="str">
        <f>VLOOKUP($D278,Lookup!$B$2:$E$223,2,FALSE)</f>
        <v>Angelica Kirby</v>
      </c>
      <c r="G278" s="4" t="str">
        <f>VLOOKUP($D278,Lookup!$B$2:$E$223,4,FALSE)</f>
        <v>Sutton &amp; District</v>
      </c>
      <c r="H278" s="4" t="str">
        <f>VLOOKUP($D278,Lookup!$B$2:$E$223,3,FALSE)</f>
        <v>U15</v>
      </c>
      <c r="I278" t="str">
        <f t="shared" si="4"/>
        <v/>
      </c>
    </row>
    <row r="279" spans="1:9" x14ac:dyDescent="0.3">
      <c r="A279" s="3" t="s">
        <v>225</v>
      </c>
      <c r="B279" s="7" t="s">
        <v>31</v>
      </c>
      <c r="C279" s="7"/>
      <c r="D279" s="7">
        <v>367</v>
      </c>
      <c r="E279" s="37">
        <v>14</v>
      </c>
      <c r="F279" s="17" t="str">
        <f>VLOOKUP($D279,Lookup!$B$2:$E$223,2,FALSE)</f>
        <v>Anxhelika Selfollari</v>
      </c>
      <c r="G279" s="4" t="str">
        <f>VLOOKUP($D279,Lookup!$B$2:$E$223,4,FALSE)</f>
        <v>Sutton &amp; District</v>
      </c>
      <c r="H279" s="4" t="str">
        <f>VLOOKUP($D279,Lookup!$B$2:$E$223,3,FALSE)</f>
        <v>U15</v>
      </c>
      <c r="I279" t="str">
        <f t="shared" si="4"/>
        <v/>
      </c>
    </row>
    <row r="280" spans="1:9" x14ac:dyDescent="0.3">
      <c r="A280" s="3" t="s">
        <v>229</v>
      </c>
      <c r="B280" s="7" t="s">
        <v>31</v>
      </c>
      <c r="C280" s="7"/>
      <c r="D280" s="3">
        <v>365</v>
      </c>
      <c r="E280" s="37">
        <v>31.4</v>
      </c>
      <c r="F280" s="17" t="str">
        <f>VLOOKUP($D280,Lookup!$B$2:$E$223,2,FALSE)</f>
        <v xml:space="preserve">Sirai Findlay </v>
      </c>
      <c r="G280" s="4" t="str">
        <f>VLOOKUP($D280,Lookup!$B$2:$E$223,4,FALSE)</f>
        <v>Sutton &amp; District</v>
      </c>
      <c r="H280" s="4" t="str">
        <f>VLOOKUP($D280,Lookup!$B$2:$E$223,3,FALSE)</f>
        <v>U15</v>
      </c>
      <c r="I280" t="str">
        <f t="shared" si="4"/>
        <v/>
      </c>
    </row>
    <row r="281" spans="1:9" x14ac:dyDescent="0.3">
      <c r="A281" s="3" t="s">
        <v>229</v>
      </c>
      <c r="B281" s="7" t="s">
        <v>31</v>
      </c>
      <c r="C281" s="7"/>
      <c r="D281" s="3">
        <v>367</v>
      </c>
      <c r="E281" s="37">
        <v>29</v>
      </c>
      <c r="F281" s="17" t="str">
        <f>VLOOKUP($D281,Lookup!$B$2:$E$223,2,FALSE)</f>
        <v>Anxhelika Selfollari</v>
      </c>
      <c r="G281" s="4" t="str">
        <f>VLOOKUP($D281,Lookup!$B$2:$E$223,4,FALSE)</f>
        <v>Sutton &amp; District</v>
      </c>
      <c r="H281" s="4" t="str">
        <f>VLOOKUP($D281,Lookup!$B$2:$E$223,3,FALSE)</f>
        <v>U15</v>
      </c>
      <c r="I281" t="str">
        <f t="shared" si="4"/>
        <v/>
      </c>
    </row>
    <row r="282" spans="1:9" x14ac:dyDescent="0.3">
      <c r="A282" s="7" t="s">
        <v>58</v>
      </c>
      <c r="B282" s="7" t="s">
        <v>31</v>
      </c>
      <c r="C282" s="3"/>
      <c r="D282" s="7">
        <v>362</v>
      </c>
      <c r="E282" s="39">
        <v>3.74</v>
      </c>
      <c r="F282" s="17" t="str">
        <f>VLOOKUP($D282,Lookup!$B$2:$E$223,2,FALSE)</f>
        <v xml:space="preserve">Sophia Barry </v>
      </c>
      <c r="G282" s="4" t="str">
        <f>VLOOKUP($D282,Lookup!$B$2:$E$223,4,FALSE)</f>
        <v>Sutton &amp; District</v>
      </c>
      <c r="H282" s="4" t="str">
        <f>VLOOKUP($D282,Lookup!$B$2:$E$223,3,FALSE)</f>
        <v>U15</v>
      </c>
      <c r="I282" t="str">
        <f t="shared" si="4"/>
        <v/>
      </c>
    </row>
    <row r="283" spans="1:9" x14ac:dyDescent="0.3">
      <c r="A283" s="7" t="s">
        <v>58</v>
      </c>
      <c r="B283" s="7" t="s">
        <v>31</v>
      </c>
      <c r="C283" s="7"/>
      <c r="D283" s="7">
        <v>366</v>
      </c>
      <c r="E283" s="39">
        <v>3.22</v>
      </c>
      <c r="F283" s="17" t="str">
        <f>VLOOKUP($D283,Lookup!$B$2:$E$223,2,FALSE)</f>
        <v>Angelica Kirby</v>
      </c>
      <c r="G283" s="4" t="str">
        <f>VLOOKUP($D283,Lookup!$B$2:$E$223,4,FALSE)</f>
        <v>Sutton &amp; District</v>
      </c>
      <c r="H283" s="4" t="str">
        <f>VLOOKUP($D283,Lookup!$B$2:$E$223,3,FALSE)</f>
        <v>U15</v>
      </c>
      <c r="I283" t="str">
        <f t="shared" si="4"/>
        <v/>
      </c>
    </row>
    <row r="284" spans="1:9" x14ac:dyDescent="0.3">
      <c r="A284" s="3"/>
      <c r="B284" s="7"/>
      <c r="C284" s="7"/>
      <c r="D284" s="3"/>
      <c r="E284" s="37"/>
      <c r="F284" s="17"/>
      <c r="G284" s="4"/>
      <c r="H284" s="4"/>
    </row>
    <row r="285" spans="1:9" x14ac:dyDescent="0.3">
      <c r="A285" s="3"/>
      <c r="B285" s="7"/>
      <c r="C285" s="7"/>
      <c r="D285" s="3"/>
      <c r="E285" s="37"/>
      <c r="F285" s="17"/>
      <c r="G285" s="4"/>
      <c r="H285" s="4"/>
    </row>
    <row r="286" spans="1:9" x14ac:dyDescent="0.3">
      <c r="A286" s="3"/>
      <c r="B286" s="7"/>
      <c r="C286" s="7"/>
      <c r="D286" s="3"/>
      <c r="E286" s="37"/>
      <c r="F286" s="17"/>
      <c r="G286" s="4"/>
      <c r="H286" s="4"/>
    </row>
    <row r="287" spans="1:9" x14ac:dyDescent="0.3">
      <c r="A287" s="3"/>
      <c r="B287" s="7"/>
      <c r="C287" s="7"/>
      <c r="D287" s="3"/>
      <c r="E287" s="37"/>
      <c r="F287" s="17"/>
      <c r="G287" s="4"/>
      <c r="H287" s="4"/>
    </row>
    <row r="288" spans="1:9" x14ac:dyDescent="0.3">
      <c r="A288" s="3"/>
      <c r="B288" s="7"/>
      <c r="C288" s="7"/>
      <c r="D288" s="3"/>
      <c r="E288" s="37"/>
      <c r="F288" s="17"/>
      <c r="G288" s="4"/>
      <c r="H288" s="4"/>
    </row>
    <row r="289" spans="1:8" x14ac:dyDescent="0.3">
      <c r="A289" s="3"/>
      <c r="B289" s="7"/>
      <c r="C289" s="7"/>
      <c r="D289" s="3"/>
      <c r="E289" s="37"/>
      <c r="F289" s="17"/>
      <c r="G289" s="4"/>
      <c r="H289" s="4"/>
    </row>
    <row r="290" spans="1:8" x14ac:dyDescent="0.3">
      <c r="A290" s="3"/>
      <c r="B290" s="7"/>
      <c r="C290" s="7"/>
      <c r="D290" s="3"/>
      <c r="E290" s="37"/>
      <c r="F290" s="17"/>
      <c r="G290" s="4"/>
      <c r="H290" s="4"/>
    </row>
    <row r="291" spans="1:8" x14ac:dyDescent="0.3">
      <c r="A291" s="3"/>
      <c r="B291" s="7"/>
      <c r="C291" s="7"/>
      <c r="D291" s="3"/>
      <c r="E291" s="37"/>
      <c r="F291" s="17"/>
      <c r="G291" s="4"/>
      <c r="H291" s="4"/>
    </row>
  </sheetData>
  <sortState xmlns:xlrd2="http://schemas.microsoft.com/office/spreadsheetml/2017/richdata2" ref="A2:I291">
    <sortCondition ref="G2:G291"/>
    <sortCondition ref="B2:B291"/>
    <sortCondition ref="A2:A291"/>
    <sortCondition ref="D2:D29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4"/>
  <sheetViews>
    <sheetView topLeftCell="A207" zoomScaleNormal="100" workbookViewId="0">
      <selection activeCell="C222" sqref="C222"/>
    </sheetView>
  </sheetViews>
  <sheetFormatPr defaultRowHeight="14.4" x14ac:dyDescent="0.3"/>
  <cols>
    <col min="3" max="3" width="27.88671875" bestFit="1" customWidth="1"/>
    <col min="4" max="4" width="7.21875" customWidth="1"/>
    <col min="5" max="5" width="32.33203125" customWidth="1"/>
    <col min="10" max="10" width="52.33203125" customWidth="1"/>
  </cols>
  <sheetData>
    <row r="1" spans="1:10" x14ac:dyDescent="0.3">
      <c r="A1" s="20" t="s">
        <v>1</v>
      </c>
      <c r="B1" s="20" t="s">
        <v>3</v>
      </c>
      <c r="C1" s="20" t="s">
        <v>20</v>
      </c>
      <c r="D1" s="20" t="s">
        <v>5</v>
      </c>
      <c r="E1" s="20" t="s">
        <v>4</v>
      </c>
    </row>
    <row r="2" spans="1:10" ht="15.6" thickBot="1" x14ac:dyDescent="0.35">
      <c r="A2" s="20"/>
      <c r="B2" s="20">
        <v>1</v>
      </c>
      <c r="C2" s="22" t="s">
        <v>135</v>
      </c>
      <c r="D2" s="23" t="s">
        <v>21</v>
      </c>
      <c r="E2" s="24" t="str">
        <f t="shared" ref="E2:E65" si="0">VLOOKUP(B2,I$2:J$15,2)</f>
        <v>Holland Sports</v>
      </c>
      <c r="I2" s="13">
        <v>1</v>
      </c>
      <c r="J2" s="14" t="s">
        <v>9</v>
      </c>
    </row>
    <row r="3" spans="1:10" ht="15.6" thickBot="1" x14ac:dyDescent="0.35">
      <c r="A3" s="20"/>
      <c r="B3" s="20">
        <v>2</v>
      </c>
      <c r="C3" s="22" t="s">
        <v>136</v>
      </c>
      <c r="D3" s="23" t="s">
        <v>42</v>
      </c>
      <c r="E3" s="24" t="str">
        <f t="shared" si="0"/>
        <v>Holland Sports</v>
      </c>
      <c r="I3">
        <v>51</v>
      </c>
      <c r="J3" s="14" t="s">
        <v>10</v>
      </c>
    </row>
    <row r="4" spans="1:10" ht="15.6" thickBot="1" x14ac:dyDescent="0.35">
      <c r="A4" s="20"/>
      <c r="B4" s="20">
        <v>51</v>
      </c>
      <c r="C4" s="30" t="s">
        <v>198</v>
      </c>
      <c r="D4" s="31" t="s">
        <v>21</v>
      </c>
      <c r="E4" s="24" t="str">
        <f t="shared" si="0"/>
        <v>Guildford &amp; Godalming</v>
      </c>
      <c r="I4">
        <v>101</v>
      </c>
      <c r="J4" s="14" t="s">
        <v>11</v>
      </c>
    </row>
    <row r="5" spans="1:10" ht="15.6" thickBot="1" x14ac:dyDescent="0.35">
      <c r="A5" s="20"/>
      <c r="B5" s="20">
        <f t="shared" ref="B5:B12" si="1">+B4+1</f>
        <v>52</v>
      </c>
      <c r="C5" s="30" t="s">
        <v>199</v>
      </c>
      <c r="D5" s="31" t="s">
        <v>21</v>
      </c>
      <c r="E5" s="24" t="str">
        <f t="shared" si="0"/>
        <v>Guildford &amp; Godalming</v>
      </c>
      <c r="I5">
        <v>151</v>
      </c>
      <c r="J5" s="14" t="s">
        <v>12</v>
      </c>
    </row>
    <row r="6" spans="1:10" ht="15.6" thickBot="1" x14ac:dyDescent="0.35">
      <c r="A6" s="20"/>
      <c r="B6" s="20">
        <f t="shared" si="1"/>
        <v>53</v>
      </c>
      <c r="C6" s="30" t="s">
        <v>200</v>
      </c>
      <c r="D6" s="31" t="s">
        <v>21</v>
      </c>
      <c r="E6" s="24" t="str">
        <f t="shared" si="0"/>
        <v>Guildford &amp; Godalming</v>
      </c>
      <c r="I6">
        <v>201</v>
      </c>
      <c r="J6" s="14" t="s">
        <v>13</v>
      </c>
    </row>
    <row r="7" spans="1:10" ht="15.6" thickBot="1" x14ac:dyDescent="0.35">
      <c r="A7" s="20"/>
      <c r="B7" s="20">
        <f t="shared" si="1"/>
        <v>54</v>
      </c>
      <c r="C7" s="30" t="s">
        <v>201</v>
      </c>
      <c r="D7" s="31" t="s">
        <v>21</v>
      </c>
      <c r="E7" s="24" t="str">
        <f t="shared" si="0"/>
        <v>Guildford &amp; Godalming</v>
      </c>
      <c r="I7">
        <v>251</v>
      </c>
      <c r="J7" s="14" t="s">
        <v>14</v>
      </c>
    </row>
    <row r="8" spans="1:10" ht="15.6" thickBot="1" x14ac:dyDescent="0.35">
      <c r="A8" s="20"/>
      <c r="B8" s="20">
        <f t="shared" si="1"/>
        <v>55</v>
      </c>
      <c r="C8" s="30" t="s">
        <v>202</v>
      </c>
      <c r="D8" s="31" t="s">
        <v>21</v>
      </c>
      <c r="E8" s="24" t="str">
        <f t="shared" si="0"/>
        <v>Guildford &amp; Godalming</v>
      </c>
      <c r="I8">
        <v>301</v>
      </c>
      <c r="J8" s="14" t="s">
        <v>15</v>
      </c>
    </row>
    <row r="9" spans="1:10" ht="15.6" thickBot="1" x14ac:dyDescent="0.35">
      <c r="A9" s="20"/>
      <c r="B9" s="20">
        <f t="shared" si="1"/>
        <v>56</v>
      </c>
      <c r="C9" s="30" t="s">
        <v>203</v>
      </c>
      <c r="D9" s="31" t="s">
        <v>21</v>
      </c>
      <c r="E9" s="24" t="str">
        <f t="shared" si="0"/>
        <v>Guildford &amp; Godalming</v>
      </c>
      <c r="I9">
        <v>351</v>
      </c>
      <c r="J9" s="14" t="s">
        <v>16</v>
      </c>
    </row>
    <row r="10" spans="1:10" ht="15.6" thickBot="1" x14ac:dyDescent="0.35">
      <c r="A10" s="20"/>
      <c r="B10" s="20">
        <f t="shared" si="1"/>
        <v>57</v>
      </c>
      <c r="C10" s="30" t="s">
        <v>204</v>
      </c>
      <c r="D10" s="31" t="s">
        <v>21</v>
      </c>
      <c r="E10" s="24" t="str">
        <f t="shared" si="0"/>
        <v>Guildford &amp; Godalming</v>
      </c>
      <c r="I10">
        <v>401</v>
      </c>
      <c r="J10" s="14" t="s">
        <v>8</v>
      </c>
    </row>
    <row r="11" spans="1:10" ht="15.6" thickBot="1" x14ac:dyDescent="0.35">
      <c r="A11" s="20"/>
      <c r="B11" s="20">
        <f t="shared" si="1"/>
        <v>58</v>
      </c>
      <c r="C11" s="30" t="s">
        <v>205</v>
      </c>
      <c r="D11" s="31" t="s">
        <v>21</v>
      </c>
      <c r="E11" s="24" t="str">
        <f t="shared" si="0"/>
        <v>Guildford &amp; Godalming</v>
      </c>
      <c r="I11">
        <v>451</v>
      </c>
      <c r="J11" s="14" t="s">
        <v>17</v>
      </c>
    </row>
    <row r="12" spans="1:10" ht="15.6" thickBot="1" x14ac:dyDescent="0.35">
      <c r="A12" s="20"/>
      <c r="B12" s="20">
        <f t="shared" si="1"/>
        <v>59</v>
      </c>
      <c r="C12" s="30" t="s">
        <v>206</v>
      </c>
      <c r="D12" s="31" t="s">
        <v>21</v>
      </c>
      <c r="E12" s="24" t="str">
        <f t="shared" si="0"/>
        <v>Guildford &amp; Godalming</v>
      </c>
      <c r="I12">
        <v>501</v>
      </c>
      <c r="J12" s="14" t="s">
        <v>18</v>
      </c>
    </row>
    <row r="13" spans="1:10" ht="15.6" thickBot="1" x14ac:dyDescent="0.35">
      <c r="A13" s="20"/>
      <c r="B13" s="20">
        <v>60</v>
      </c>
      <c r="C13" s="22" t="s">
        <v>22</v>
      </c>
      <c r="D13" s="21" t="s">
        <v>21</v>
      </c>
      <c r="E13" s="24" t="str">
        <f t="shared" si="0"/>
        <v>Guildford &amp; Godalming</v>
      </c>
      <c r="I13">
        <v>551</v>
      </c>
      <c r="J13" s="14" t="s">
        <v>19</v>
      </c>
    </row>
    <row r="14" spans="1:10" ht="15" x14ac:dyDescent="0.3">
      <c r="A14" s="20"/>
      <c r="B14" s="20">
        <v>61</v>
      </c>
      <c r="C14" s="22" t="s">
        <v>197</v>
      </c>
      <c r="D14" s="21" t="s">
        <v>21</v>
      </c>
      <c r="E14" s="24" t="str">
        <f t="shared" si="0"/>
        <v>Guildford &amp; Godalming</v>
      </c>
      <c r="I14">
        <v>601</v>
      </c>
      <c r="J14" s="15"/>
    </row>
    <row r="15" spans="1:10" ht="15" x14ac:dyDescent="0.3">
      <c r="A15" s="20"/>
      <c r="B15" s="20">
        <v>62</v>
      </c>
      <c r="C15" s="22" t="s">
        <v>23</v>
      </c>
      <c r="D15" s="21" t="s">
        <v>21</v>
      </c>
      <c r="E15" s="24" t="str">
        <f t="shared" si="0"/>
        <v>Guildford &amp; Godalming</v>
      </c>
      <c r="I15">
        <v>651</v>
      </c>
      <c r="J15" s="16"/>
    </row>
    <row r="16" spans="1:10" x14ac:dyDescent="0.3">
      <c r="A16" s="20"/>
      <c r="B16" s="20">
        <v>63</v>
      </c>
      <c r="C16" s="22" t="s">
        <v>24</v>
      </c>
      <c r="D16" s="21" t="s">
        <v>21</v>
      </c>
      <c r="E16" s="24" t="str">
        <f t="shared" si="0"/>
        <v>Guildford &amp; Godalming</v>
      </c>
    </row>
    <row r="17" spans="1:5" x14ac:dyDescent="0.3">
      <c r="A17" s="20"/>
      <c r="B17" s="20">
        <v>64</v>
      </c>
      <c r="C17" s="22" t="s">
        <v>25</v>
      </c>
      <c r="D17" s="21" t="s">
        <v>21</v>
      </c>
      <c r="E17" s="24" t="str">
        <f t="shared" si="0"/>
        <v>Guildford &amp; Godalming</v>
      </c>
    </row>
    <row r="18" spans="1:5" x14ac:dyDescent="0.3">
      <c r="A18" s="20"/>
      <c r="B18" s="20">
        <v>65</v>
      </c>
      <c r="C18" s="22" t="s">
        <v>26</v>
      </c>
      <c r="D18" s="21" t="s">
        <v>21</v>
      </c>
      <c r="E18" s="24" t="str">
        <f t="shared" si="0"/>
        <v>Guildford &amp; Godalming</v>
      </c>
    </row>
    <row r="19" spans="1:5" x14ac:dyDescent="0.3">
      <c r="A19" s="20"/>
      <c r="B19" s="20">
        <v>66</v>
      </c>
      <c r="C19" s="22" t="s">
        <v>27</v>
      </c>
      <c r="D19" s="21" t="s">
        <v>21</v>
      </c>
      <c r="E19" s="24" t="str">
        <f t="shared" si="0"/>
        <v>Guildford &amp; Godalming</v>
      </c>
    </row>
    <row r="20" spans="1:5" x14ac:dyDescent="0.3">
      <c r="A20" s="20"/>
      <c r="B20" s="20">
        <v>67</v>
      </c>
      <c r="C20" s="22" t="s">
        <v>28</v>
      </c>
      <c r="D20" s="21" t="s">
        <v>21</v>
      </c>
      <c r="E20" s="24" t="str">
        <f t="shared" si="0"/>
        <v>Guildford &amp; Godalming</v>
      </c>
    </row>
    <row r="21" spans="1:5" x14ac:dyDescent="0.3">
      <c r="A21" s="20"/>
      <c r="B21" s="20">
        <v>68</v>
      </c>
      <c r="C21" s="22" t="s">
        <v>29</v>
      </c>
      <c r="D21" s="21" t="s">
        <v>21</v>
      </c>
      <c r="E21" s="24" t="str">
        <f t="shared" si="0"/>
        <v>Guildford &amp; Godalming</v>
      </c>
    </row>
    <row r="22" spans="1:5" x14ac:dyDescent="0.3">
      <c r="A22" s="20"/>
      <c r="B22" s="20">
        <v>76</v>
      </c>
      <c r="C22" s="22" t="s">
        <v>30</v>
      </c>
      <c r="D22" s="21" t="s">
        <v>31</v>
      </c>
      <c r="E22" s="24" t="str">
        <f t="shared" si="0"/>
        <v>Guildford &amp; Godalming</v>
      </c>
    </row>
    <row r="23" spans="1:5" x14ac:dyDescent="0.3">
      <c r="A23" s="20"/>
      <c r="B23" s="20">
        <v>77</v>
      </c>
      <c r="C23" s="22" t="s">
        <v>32</v>
      </c>
      <c r="D23" s="21" t="s">
        <v>31</v>
      </c>
      <c r="E23" s="24" t="str">
        <f t="shared" si="0"/>
        <v>Guildford &amp; Godalming</v>
      </c>
    </row>
    <row r="24" spans="1:5" x14ac:dyDescent="0.3">
      <c r="A24" s="20"/>
      <c r="B24" s="20">
        <v>78</v>
      </c>
      <c r="C24" s="22" t="s">
        <v>33</v>
      </c>
      <c r="D24" s="21" t="s">
        <v>31</v>
      </c>
      <c r="E24" s="24" t="str">
        <f t="shared" si="0"/>
        <v>Guildford &amp; Godalming</v>
      </c>
    </row>
    <row r="25" spans="1:5" x14ac:dyDescent="0.3">
      <c r="A25" s="20"/>
      <c r="B25" s="20">
        <v>79</v>
      </c>
      <c r="C25" s="22" t="s">
        <v>34</v>
      </c>
      <c r="D25" s="21" t="s">
        <v>31</v>
      </c>
      <c r="E25" s="24" t="str">
        <f t="shared" si="0"/>
        <v>Guildford &amp; Godalming</v>
      </c>
    </row>
    <row r="26" spans="1:5" x14ac:dyDescent="0.3">
      <c r="A26" s="20"/>
      <c r="B26" s="20">
        <v>80</v>
      </c>
      <c r="C26" s="22" t="s">
        <v>35</v>
      </c>
      <c r="D26" s="21" t="s">
        <v>31</v>
      </c>
      <c r="E26" s="24" t="str">
        <f t="shared" si="0"/>
        <v>Guildford &amp; Godalming</v>
      </c>
    </row>
    <row r="27" spans="1:5" x14ac:dyDescent="0.3">
      <c r="A27" s="20"/>
      <c r="B27" s="20">
        <v>81</v>
      </c>
      <c r="C27" s="22" t="s">
        <v>36</v>
      </c>
      <c r="D27" s="21" t="s">
        <v>31</v>
      </c>
      <c r="E27" s="24" t="str">
        <f t="shared" si="0"/>
        <v>Guildford &amp; Godalming</v>
      </c>
    </row>
    <row r="28" spans="1:5" x14ac:dyDescent="0.3">
      <c r="A28" s="20"/>
      <c r="B28" s="20">
        <v>82</v>
      </c>
      <c r="C28" s="22" t="s">
        <v>37</v>
      </c>
      <c r="D28" s="21" t="s">
        <v>39</v>
      </c>
      <c r="E28" s="24" t="str">
        <f t="shared" si="0"/>
        <v>Guildford &amp; Godalming</v>
      </c>
    </row>
    <row r="29" spans="1:5" x14ac:dyDescent="0.3">
      <c r="A29" s="20"/>
      <c r="B29" s="20">
        <v>83</v>
      </c>
      <c r="C29" s="22" t="s">
        <v>38</v>
      </c>
      <c r="D29" s="21" t="s">
        <v>39</v>
      </c>
      <c r="E29" s="24" t="str">
        <f t="shared" si="0"/>
        <v>Guildford &amp; Godalming</v>
      </c>
    </row>
    <row r="30" spans="1:5" x14ac:dyDescent="0.3">
      <c r="A30" s="27" t="s">
        <v>40</v>
      </c>
      <c r="B30" s="20">
        <v>151</v>
      </c>
      <c r="C30" s="21" t="s">
        <v>41</v>
      </c>
      <c r="D30" s="21" t="s">
        <v>42</v>
      </c>
      <c r="E30" s="24" t="str">
        <f t="shared" si="0"/>
        <v>Epsom &amp; Ewell</v>
      </c>
    </row>
    <row r="31" spans="1:5" x14ac:dyDescent="0.3">
      <c r="A31" s="27" t="s">
        <v>43</v>
      </c>
      <c r="B31" s="20">
        <v>152</v>
      </c>
      <c r="C31" s="21" t="s">
        <v>44</v>
      </c>
      <c r="D31" s="21" t="s">
        <v>42</v>
      </c>
      <c r="E31" s="24" t="str">
        <f t="shared" si="0"/>
        <v>Epsom &amp; Ewell</v>
      </c>
    </row>
    <row r="32" spans="1:5" x14ac:dyDescent="0.3">
      <c r="A32" s="27" t="s">
        <v>43</v>
      </c>
      <c r="B32" s="20">
        <v>153</v>
      </c>
      <c r="C32" s="21" t="s">
        <v>45</v>
      </c>
      <c r="D32" s="21" t="s">
        <v>42</v>
      </c>
      <c r="E32" s="24" t="str">
        <f t="shared" si="0"/>
        <v>Epsom &amp; Ewell</v>
      </c>
    </row>
    <row r="33" spans="1:5" x14ac:dyDescent="0.3">
      <c r="A33" s="27" t="s">
        <v>46</v>
      </c>
      <c r="B33" s="20">
        <v>154</v>
      </c>
      <c r="C33" s="21" t="s">
        <v>47</v>
      </c>
      <c r="D33" s="21" t="s">
        <v>42</v>
      </c>
      <c r="E33" s="24" t="str">
        <f t="shared" si="0"/>
        <v>Epsom &amp; Ewell</v>
      </c>
    </row>
    <row r="34" spans="1:5" x14ac:dyDescent="0.3">
      <c r="A34" s="27" t="s">
        <v>48</v>
      </c>
      <c r="B34" s="20">
        <v>155</v>
      </c>
      <c r="C34" s="21" t="s">
        <v>49</v>
      </c>
      <c r="D34" s="21" t="s">
        <v>21</v>
      </c>
      <c r="E34" s="24" t="str">
        <f t="shared" si="0"/>
        <v>Epsom &amp; Ewell</v>
      </c>
    </row>
    <row r="35" spans="1:5" x14ac:dyDescent="0.3">
      <c r="A35" s="27">
        <v>100</v>
      </c>
      <c r="B35" s="20">
        <v>156</v>
      </c>
      <c r="C35" s="21" t="s">
        <v>50</v>
      </c>
      <c r="D35" s="21" t="s">
        <v>21</v>
      </c>
      <c r="E35" s="24" t="str">
        <f t="shared" si="0"/>
        <v>Epsom &amp; Ewell</v>
      </c>
    </row>
    <row r="36" spans="1:5" x14ac:dyDescent="0.3">
      <c r="A36" s="28">
        <v>100200</v>
      </c>
      <c r="B36" s="20">
        <v>157</v>
      </c>
      <c r="C36" s="21" t="s">
        <v>51</v>
      </c>
      <c r="D36" s="21" t="s">
        <v>21</v>
      </c>
      <c r="E36" s="24" t="str">
        <f t="shared" si="0"/>
        <v>Epsom &amp; Ewell</v>
      </c>
    </row>
    <row r="37" spans="1:5" x14ac:dyDescent="0.3">
      <c r="A37" s="27" t="s">
        <v>52</v>
      </c>
      <c r="B37" s="20">
        <v>158</v>
      </c>
      <c r="C37" s="21" t="s">
        <v>53</v>
      </c>
      <c r="D37" s="21" t="s">
        <v>21</v>
      </c>
      <c r="E37" s="24" t="str">
        <f t="shared" si="0"/>
        <v>Epsom &amp; Ewell</v>
      </c>
    </row>
    <row r="38" spans="1:5" x14ac:dyDescent="0.3">
      <c r="A38" s="27">
        <v>200</v>
      </c>
      <c r="B38" s="20">
        <v>159</v>
      </c>
      <c r="C38" s="21" t="s">
        <v>54</v>
      </c>
      <c r="D38" s="21" t="s">
        <v>21</v>
      </c>
      <c r="E38" s="24" t="str">
        <f t="shared" si="0"/>
        <v>Epsom &amp; Ewell</v>
      </c>
    </row>
    <row r="39" spans="1:5" x14ac:dyDescent="0.3">
      <c r="A39" s="27" t="s">
        <v>52</v>
      </c>
      <c r="B39" s="20">
        <v>160</v>
      </c>
      <c r="C39" s="21" t="s">
        <v>55</v>
      </c>
      <c r="D39" s="21" t="s">
        <v>21</v>
      </c>
      <c r="E39" s="24" t="str">
        <f t="shared" si="0"/>
        <v>Epsom &amp; Ewell</v>
      </c>
    </row>
    <row r="40" spans="1:5" x14ac:dyDescent="0.3">
      <c r="A40" s="27" t="s">
        <v>52</v>
      </c>
      <c r="B40" s="20">
        <v>161</v>
      </c>
      <c r="C40" s="21" t="s">
        <v>56</v>
      </c>
      <c r="D40" s="21" t="s">
        <v>21</v>
      </c>
      <c r="E40" s="24" t="str">
        <f t="shared" si="0"/>
        <v>Epsom &amp; Ewell</v>
      </c>
    </row>
    <row r="41" spans="1:5" x14ac:dyDescent="0.3">
      <c r="A41" s="27">
        <v>800</v>
      </c>
      <c r="B41" s="20">
        <v>162</v>
      </c>
      <c r="C41" s="21" t="s">
        <v>57</v>
      </c>
      <c r="D41" s="21" t="s">
        <v>21</v>
      </c>
      <c r="E41" s="24" t="str">
        <f t="shared" si="0"/>
        <v>Epsom &amp; Ewell</v>
      </c>
    </row>
    <row r="42" spans="1:5" x14ac:dyDescent="0.3">
      <c r="A42" s="27" t="s">
        <v>58</v>
      </c>
      <c r="B42" s="20">
        <v>163</v>
      </c>
      <c r="C42" s="21" t="s">
        <v>59</v>
      </c>
      <c r="D42" s="21" t="s">
        <v>21</v>
      </c>
      <c r="E42" s="24" t="str">
        <f t="shared" si="0"/>
        <v>Epsom &amp; Ewell</v>
      </c>
    </row>
    <row r="43" spans="1:5" x14ac:dyDescent="0.3">
      <c r="A43" s="27" t="s">
        <v>58</v>
      </c>
      <c r="B43" s="20">
        <v>164</v>
      </c>
      <c r="C43" s="21" t="s">
        <v>60</v>
      </c>
      <c r="D43" s="21" t="s">
        <v>21</v>
      </c>
      <c r="E43" s="24" t="str">
        <f t="shared" si="0"/>
        <v>Epsom &amp; Ewell</v>
      </c>
    </row>
    <row r="44" spans="1:5" x14ac:dyDescent="0.3">
      <c r="A44" s="27" t="s">
        <v>61</v>
      </c>
      <c r="B44" s="20">
        <v>165</v>
      </c>
      <c r="C44" s="21" t="s">
        <v>62</v>
      </c>
      <c r="D44" s="21" t="s">
        <v>31</v>
      </c>
      <c r="E44" s="24" t="str">
        <f t="shared" si="0"/>
        <v>Epsom &amp; Ewell</v>
      </c>
    </row>
    <row r="45" spans="1:5" x14ac:dyDescent="0.3">
      <c r="A45" s="27">
        <v>100</v>
      </c>
      <c r="B45" s="20">
        <v>166</v>
      </c>
      <c r="C45" s="21" t="s">
        <v>63</v>
      </c>
      <c r="D45" s="21" t="s">
        <v>31</v>
      </c>
      <c r="E45" s="24" t="str">
        <f t="shared" si="0"/>
        <v>Epsom &amp; Ewell</v>
      </c>
    </row>
    <row r="46" spans="1:5" x14ac:dyDescent="0.3">
      <c r="A46" s="28">
        <v>100200</v>
      </c>
      <c r="B46" s="20">
        <v>167</v>
      </c>
      <c r="C46" s="21" t="s">
        <v>64</v>
      </c>
      <c r="D46" s="21" t="s">
        <v>31</v>
      </c>
      <c r="E46" s="24" t="str">
        <f t="shared" si="0"/>
        <v>Epsom &amp; Ewell</v>
      </c>
    </row>
    <row r="47" spans="1:5" x14ac:dyDescent="0.3">
      <c r="A47" s="27">
        <v>100</v>
      </c>
      <c r="B47" s="20">
        <v>168</v>
      </c>
      <c r="C47" s="21" t="s">
        <v>65</v>
      </c>
      <c r="D47" s="21" t="s">
        <v>31</v>
      </c>
      <c r="E47" s="24" t="str">
        <f t="shared" si="0"/>
        <v>Epsom &amp; Ewell</v>
      </c>
    </row>
    <row r="48" spans="1:5" x14ac:dyDescent="0.3">
      <c r="A48" s="27"/>
      <c r="B48" s="20">
        <v>169</v>
      </c>
      <c r="C48" s="21" t="s">
        <v>66</v>
      </c>
      <c r="D48" s="21" t="s">
        <v>31</v>
      </c>
      <c r="E48" s="24" t="str">
        <f t="shared" si="0"/>
        <v>Epsom &amp; Ewell</v>
      </c>
    </row>
    <row r="49" spans="1:5" x14ac:dyDescent="0.3">
      <c r="A49" s="28">
        <v>100200</v>
      </c>
      <c r="B49" s="20">
        <v>170</v>
      </c>
      <c r="C49" s="21" t="s">
        <v>67</v>
      </c>
      <c r="D49" s="21" t="s">
        <v>31</v>
      </c>
      <c r="E49" s="24" t="str">
        <f t="shared" si="0"/>
        <v>Epsom &amp; Ewell</v>
      </c>
    </row>
    <row r="50" spans="1:5" x14ac:dyDescent="0.3">
      <c r="A50" s="27" t="s">
        <v>68</v>
      </c>
      <c r="B50" s="20">
        <v>171</v>
      </c>
      <c r="C50" s="21" t="s">
        <v>69</v>
      </c>
      <c r="D50" s="21" t="s">
        <v>31</v>
      </c>
      <c r="E50" s="24" t="str">
        <f t="shared" si="0"/>
        <v>Epsom &amp; Ewell</v>
      </c>
    </row>
    <row r="51" spans="1:5" x14ac:dyDescent="0.3">
      <c r="A51" s="28">
        <v>100200</v>
      </c>
      <c r="B51" s="20">
        <v>172</v>
      </c>
      <c r="C51" s="21" t="s">
        <v>70</v>
      </c>
      <c r="D51" s="21" t="s">
        <v>31</v>
      </c>
      <c r="E51" s="24" t="str">
        <f t="shared" si="0"/>
        <v>Epsom &amp; Ewell</v>
      </c>
    </row>
    <row r="52" spans="1:5" x14ac:dyDescent="0.3">
      <c r="A52" s="27">
        <v>200</v>
      </c>
      <c r="B52" s="20">
        <v>173</v>
      </c>
      <c r="C52" s="21" t="s">
        <v>71</v>
      </c>
      <c r="D52" s="21" t="s">
        <v>31</v>
      </c>
      <c r="E52" s="24" t="str">
        <f t="shared" si="0"/>
        <v>Epsom &amp; Ewell</v>
      </c>
    </row>
    <row r="53" spans="1:5" x14ac:dyDescent="0.3">
      <c r="A53" s="27">
        <v>300</v>
      </c>
      <c r="B53" s="20">
        <v>174</v>
      </c>
      <c r="C53" s="21" t="s">
        <v>72</v>
      </c>
      <c r="D53" s="21" t="s">
        <v>31</v>
      </c>
      <c r="E53" s="24" t="str">
        <f t="shared" si="0"/>
        <v>Epsom &amp; Ewell</v>
      </c>
    </row>
    <row r="54" spans="1:5" x14ac:dyDescent="0.3">
      <c r="A54" s="27" t="s">
        <v>73</v>
      </c>
      <c r="B54" s="20">
        <v>175</v>
      </c>
      <c r="C54" s="21" t="s">
        <v>74</v>
      </c>
      <c r="D54" s="21" t="s">
        <v>31</v>
      </c>
      <c r="E54" s="24" t="str">
        <f t="shared" si="0"/>
        <v>Epsom &amp; Ewell</v>
      </c>
    </row>
    <row r="55" spans="1:5" x14ac:dyDescent="0.3">
      <c r="A55" s="28">
        <v>300800</v>
      </c>
      <c r="B55" s="20">
        <v>176</v>
      </c>
      <c r="C55" s="21" t="s">
        <v>75</v>
      </c>
      <c r="D55" s="21" t="s">
        <v>31</v>
      </c>
      <c r="E55" s="24" t="str">
        <f t="shared" si="0"/>
        <v>Epsom &amp; Ewell</v>
      </c>
    </row>
    <row r="56" spans="1:5" x14ac:dyDescent="0.3">
      <c r="A56" s="27" t="s">
        <v>76</v>
      </c>
      <c r="B56" s="20">
        <v>177</v>
      </c>
      <c r="C56" s="21" t="s">
        <v>77</v>
      </c>
      <c r="D56" s="21" t="s">
        <v>31</v>
      </c>
      <c r="E56" s="24" t="str">
        <f t="shared" si="0"/>
        <v>Epsom &amp; Ewell</v>
      </c>
    </row>
    <row r="57" spans="1:5" x14ac:dyDescent="0.3">
      <c r="A57" s="27">
        <v>100</v>
      </c>
      <c r="B57" s="20">
        <v>178</v>
      </c>
      <c r="C57" s="21" t="s">
        <v>78</v>
      </c>
      <c r="D57" s="21" t="s">
        <v>39</v>
      </c>
      <c r="E57" s="24" t="str">
        <f t="shared" si="0"/>
        <v>Epsom &amp; Ewell</v>
      </c>
    </row>
    <row r="58" spans="1:5" x14ac:dyDescent="0.3">
      <c r="A58" s="27">
        <v>200</v>
      </c>
      <c r="B58" s="20">
        <v>179</v>
      </c>
      <c r="C58" s="21" t="s">
        <v>79</v>
      </c>
      <c r="D58" s="21" t="s">
        <v>39</v>
      </c>
      <c r="E58" s="24" t="str">
        <f t="shared" si="0"/>
        <v>Epsom &amp; Ewell</v>
      </c>
    </row>
    <row r="59" spans="1:5" x14ac:dyDescent="0.3">
      <c r="A59" s="28">
        <v>200300</v>
      </c>
      <c r="B59" s="20">
        <v>180</v>
      </c>
      <c r="C59" s="21" t="s">
        <v>80</v>
      </c>
      <c r="D59" s="21" t="s">
        <v>39</v>
      </c>
      <c r="E59" s="24" t="str">
        <f t="shared" si="0"/>
        <v>Epsom &amp; Ewell</v>
      </c>
    </row>
    <row r="60" spans="1:5" x14ac:dyDescent="0.3">
      <c r="A60" s="27">
        <v>1500</v>
      </c>
      <c r="B60" s="20">
        <v>181</v>
      </c>
      <c r="C60" s="21" t="s">
        <v>235</v>
      </c>
      <c r="D60" s="21" t="s">
        <v>39</v>
      </c>
      <c r="E60" s="24" t="str">
        <f t="shared" si="0"/>
        <v>Epsom &amp; Ewell</v>
      </c>
    </row>
    <row r="61" spans="1:5" x14ac:dyDescent="0.3">
      <c r="A61" s="29"/>
      <c r="B61" s="20">
        <v>201</v>
      </c>
      <c r="C61" s="21" t="s">
        <v>81</v>
      </c>
      <c r="D61" s="21" t="s">
        <v>42</v>
      </c>
      <c r="E61" s="24" t="str">
        <f t="shared" si="0"/>
        <v>Hercules Wimbledon</v>
      </c>
    </row>
    <row r="62" spans="1:5" x14ac:dyDescent="0.3">
      <c r="A62" s="20"/>
      <c r="B62" s="20">
        <v>202</v>
      </c>
      <c r="C62" s="21" t="s">
        <v>82</v>
      </c>
      <c r="D62" s="21" t="s">
        <v>42</v>
      </c>
      <c r="E62" s="24" t="str">
        <f t="shared" si="0"/>
        <v>Hercules Wimbledon</v>
      </c>
    </row>
    <row r="63" spans="1:5" x14ac:dyDescent="0.3">
      <c r="A63" s="20"/>
      <c r="B63" s="20">
        <v>203</v>
      </c>
      <c r="C63" s="21" t="s">
        <v>83</v>
      </c>
      <c r="D63" s="21" t="s">
        <v>42</v>
      </c>
      <c r="E63" s="24" t="str">
        <f t="shared" si="0"/>
        <v>Hercules Wimbledon</v>
      </c>
    </row>
    <row r="64" spans="1:5" x14ac:dyDescent="0.3">
      <c r="A64" s="20"/>
      <c r="B64" s="20">
        <v>204</v>
      </c>
      <c r="C64" s="21" t="s">
        <v>84</v>
      </c>
      <c r="D64" s="21" t="s">
        <v>21</v>
      </c>
      <c r="E64" s="24" t="str">
        <f t="shared" si="0"/>
        <v>Hercules Wimbledon</v>
      </c>
    </row>
    <row r="65" spans="1:5" x14ac:dyDescent="0.3">
      <c r="A65" s="20"/>
      <c r="B65" s="20">
        <v>205</v>
      </c>
      <c r="C65" s="21" t="s">
        <v>85</v>
      </c>
      <c r="D65" s="21" t="s">
        <v>21</v>
      </c>
      <c r="E65" s="24" t="str">
        <f t="shared" si="0"/>
        <v>Hercules Wimbledon</v>
      </c>
    </row>
    <row r="66" spans="1:5" x14ac:dyDescent="0.3">
      <c r="A66" s="20"/>
      <c r="B66" s="20">
        <v>206</v>
      </c>
      <c r="C66" s="21" t="s">
        <v>86</v>
      </c>
      <c r="D66" s="21" t="s">
        <v>21</v>
      </c>
      <c r="E66" s="24" t="str">
        <f t="shared" ref="E66:E129" si="2">VLOOKUP(B66,I$2:J$15,2)</f>
        <v>Hercules Wimbledon</v>
      </c>
    </row>
    <row r="67" spans="1:5" x14ac:dyDescent="0.3">
      <c r="A67" s="20"/>
      <c r="B67" s="20">
        <v>207</v>
      </c>
      <c r="C67" s="21" t="s">
        <v>87</v>
      </c>
      <c r="D67" s="21" t="s">
        <v>21</v>
      </c>
      <c r="E67" s="24" t="str">
        <f t="shared" si="2"/>
        <v>Hercules Wimbledon</v>
      </c>
    </row>
    <row r="68" spans="1:5" x14ac:dyDescent="0.3">
      <c r="A68" s="20"/>
      <c r="B68" s="20">
        <v>208</v>
      </c>
      <c r="C68" s="21" t="s">
        <v>88</v>
      </c>
      <c r="D68" s="21" t="s">
        <v>31</v>
      </c>
      <c r="E68" s="24" t="str">
        <f t="shared" si="2"/>
        <v>Hercules Wimbledon</v>
      </c>
    </row>
    <row r="69" spans="1:5" x14ac:dyDescent="0.3">
      <c r="A69" s="20"/>
      <c r="B69" s="20">
        <v>209</v>
      </c>
      <c r="C69" s="20" t="s">
        <v>89</v>
      </c>
      <c r="D69" s="20" t="s">
        <v>31</v>
      </c>
      <c r="E69" s="24" t="str">
        <f t="shared" si="2"/>
        <v>Hercules Wimbledon</v>
      </c>
    </row>
    <row r="70" spans="1:5" x14ac:dyDescent="0.3">
      <c r="A70" s="20"/>
      <c r="B70" s="20">
        <v>210</v>
      </c>
      <c r="C70" s="20" t="s">
        <v>90</v>
      </c>
      <c r="D70" s="20" t="s">
        <v>31</v>
      </c>
      <c r="E70" s="24" t="str">
        <f t="shared" si="2"/>
        <v>Hercules Wimbledon</v>
      </c>
    </row>
    <row r="71" spans="1:5" x14ac:dyDescent="0.3">
      <c r="A71" s="20"/>
      <c r="B71" s="20">
        <v>211</v>
      </c>
      <c r="C71" s="20" t="s">
        <v>91</v>
      </c>
      <c r="D71" s="20" t="s">
        <v>31</v>
      </c>
      <c r="E71" s="24" t="str">
        <f t="shared" si="2"/>
        <v>Hercules Wimbledon</v>
      </c>
    </row>
    <row r="72" spans="1:5" x14ac:dyDescent="0.3">
      <c r="A72" s="20"/>
      <c r="B72" s="20">
        <v>212</v>
      </c>
      <c r="C72" s="20" t="s">
        <v>92</v>
      </c>
      <c r="D72" s="20" t="s">
        <v>31</v>
      </c>
      <c r="E72" s="24" t="str">
        <f t="shared" si="2"/>
        <v>Hercules Wimbledon</v>
      </c>
    </row>
    <row r="73" spans="1:5" x14ac:dyDescent="0.3">
      <c r="A73" s="20"/>
      <c r="B73" s="20">
        <v>213</v>
      </c>
      <c r="C73" s="20" t="s">
        <v>93</v>
      </c>
      <c r="D73" s="20" t="s">
        <v>31</v>
      </c>
      <c r="E73" s="24" t="str">
        <f t="shared" si="2"/>
        <v>Hercules Wimbledon</v>
      </c>
    </row>
    <row r="74" spans="1:5" x14ac:dyDescent="0.3">
      <c r="A74" s="20"/>
      <c r="B74" s="20">
        <v>214</v>
      </c>
      <c r="C74" s="20" t="s">
        <v>94</v>
      </c>
      <c r="D74" s="20" t="s">
        <v>31</v>
      </c>
      <c r="E74" s="24" t="str">
        <f t="shared" si="2"/>
        <v>Hercules Wimbledon</v>
      </c>
    </row>
    <row r="75" spans="1:5" x14ac:dyDescent="0.3">
      <c r="A75" s="20"/>
      <c r="B75" s="20">
        <v>215</v>
      </c>
      <c r="C75" s="20" t="s">
        <v>95</v>
      </c>
      <c r="D75" s="20" t="s">
        <v>31</v>
      </c>
      <c r="E75" s="24" t="str">
        <f t="shared" si="2"/>
        <v>Hercules Wimbledon</v>
      </c>
    </row>
    <row r="76" spans="1:5" x14ac:dyDescent="0.3">
      <c r="A76" s="20"/>
      <c r="B76" s="20">
        <v>216</v>
      </c>
      <c r="C76" s="20" t="s">
        <v>96</v>
      </c>
      <c r="D76" s="20" t="s">
        <v>31</v>
      </c>
      <c r="E76" s="24" t="str">
        <f t="shared" si="2"/>
        <v>Hercules Wimbledon</v>
      </c>
    </row>
    <row r="77" spans="1:5" x14ac:dyDescent="0.3">
      <c r="A77" s="20"/>
      <c r="B77" s="20">
        <v>217</v>
      </c>
      <c r="C77" s="20" t="s">
        <v>97</v>
      </c>
      <c r="D77" s="20" t="s">
        <v>31</v>
      </c>
      <c r="E77" s="24" t="str">
        <f t="shared" si="2"/>
        <v>Hercules Wimbledon</v>
      </c>
    </row>
    <row r="78" spans="1:5" x14ac:dyDescent="0.3">
      <c r="A78" s="20"/>
      <c r="B78" s="20">
        <v>218</v>
      </c>
      <c r="C78" s="20" t="s">
        <v>98</v>
      </c>
      <c r="D78" s="20" t="s">
        <v>31</v>
      </c>
      <c r="E78" s="24" t="str">
        <f t="shared" si="2"/>
        <v>Hercules Wimbledon</v>
      </c>
    </row>
    <row r="79" spans="1:5" x14ac:dyDescent="0.3">
      <c r="A79" s="20"/>
      <c r="B79" s="20">
        <v>219</v>
      </c>
      <c r="C79" s="20" t="s">
        <v>99</v>
      </c>
      <c r="D79" s="20" t="s">
        <v>31</v>
      </c>
      <c r="E79" s="24" t="str">
        <f t="shared" si="2"/>
        <v>Hercules Wimbledon</v>
      </c>
    </row>
    <row r="80" spans="1:5" x14ac:dyDescent="0.3">
      <c r="A80" s="20"/>
      <c r="B80" s="20">
        <v>220</v>
      </c>
      <c r="C80" s="20" t="s">
        <v>100</v>
      </c>
      <c r="D80" s="20" t="s">
        <v>31</v>
      </c>
      <c r="E80" s="24" t="str">
        <f t="shared" si="2"/>
        <v>Hercules Wimbledon</v>
      </c>
    </row>
    <row r="81" spans="1:5" x14ac:dyDescent="0.3">
      <c r="A81" s="20"/>
      <c r="B81" s="20">
        <v>221</v>
      </c>
      <c r="C81" s="20" t="s">
        <v>101</v>
      </c>
      <c r="D81" s="20" t="s">
        <v>31</v>
      </c>
      <c r="E81" s="24" t="str">
        <f t="shared" si="2"/>
        <v>Hercules Wimbledon</v>
      </c>
    </row>
    <row r="82" spans="1:5" x14ac:dyDescent="0.3">
      <c r="A82" s="20"/>
      <c r="B82" s="20">
        <v>222</v>
      </c>
      <c r="C82" s="20" t="s">
        <v>102</v>
      </c>
      <c r="D82" s="20" t="s">
        <v>31</v>
      </c>
      <c r="E82" s="24" t="str">
        <f t="shared" si="2"/>
        <v>Hercules Wimbledon</v>
      </c>
    </row>
    <row r="83" spans="1:5" x14ac:dyDescent="0.3">
      <c r="A83" s="20"/>
      <c r="B83" s="20">
        <v>223</v>
      </c>
      <c r="C83" s="20" t="s">
        <v>103</v>
      </c>
      <c r="D83" s="20" t="s">
        <v>31</v>
      </c>
      <c r="E83" s="24" t="str">
        <f t="shared" si="2"/>
        <v>Hercules Wimbledon</v>
      </c>
    </row>
    <row r="84" spans="1:5" x14ac:dyDescent="0.3">
      <c r="A84" s="20"/>
      <c r="B84" s="20">
        <v>224</v>
      </c>
      <c r="C84" s="20" t="s">
        <v>104</v>
      </c>
      <c r="D84" s="20" t="s">
        <v>31</v>
      </c>
      <c r="E84" s="24" t="str">
        <f t="shared" si="2"/>
        <v>Hercules Wimbledon</v>
      </c>
    </row>
    <row r="85" spans="1:5" x14ac:dyDescent="0.3">
      <c r="A85" s="20"/>
      <c r="B85" s="20">
        <v>225</v>
      </c>
      <c r="C85" s="20" t="s">
        <v>105</v>
      </c>
      <c r="D85" s="20" t="s">
        <v>31</v>
      </c>
      <c r="E85" s="24" t="str">
        <f t="shared" si="2"/>
        <v>Hercules Wimbledon</v>
      </c>
    </row>
    <row r="86" spans="1:5" x14ac:dyDescent="0.3">
      <c r="A86" s="20"/>
      <c r="B86" s="20">
        <v>226</v>
      </c>
      <c r="C86" s="20" t="s">
        <v>106</v>
      </c>
      <c r="D86" s="20" t="s">
        <v>31</v>
      </c>
      <c r="E86" s="24" t="str">
        <f t="shared" si="2"/>
        <v>Hercules Wimbledon</v>
      </c>
    </row>
    <row r="87" spans="1:5" x14ac:dyDescent="0.3">
      <c r="A87" s="20"/>
      <c r="B87" s="20">
        <v>251</v>
      </c>
      <c r="C87" s="20" t="s">
        <v>107</v>
      </c>
      <c r="D87" s="20" t="s">
        <v>42</v>
      </c>
      <c r="E87" s="24" t="str">
        <f t="shared" si="2"/>
        <v>Herne Hill</v>
      </c>
    </row>
    <row r="88" spans="1:5" x14ac:dyDescent="0.3">
      <c r="A88" s="20"/>
      <c r="B88" s="20">
        <v>252</v>
      </c>
      <c r="C88" s="20" t="s">
        <v>108</v>
      </c>
      <c r="D88" s="20" t="s">
        <v>42</v>
      </c>
      <c r="E88" s="24" t="str">
        <f t="shared" si="2"/>
        <v>Herne Hill</v>
      </c>
    </row>
    <row r="89" spans="1:5" x14ac:dyDescent="0.3">
      <c r="A89" s="20"/>
      <c r="B89" s="20">
        <v>253</v>
      </c>
      <c r="C89" s="20" t="s">
        <v>109</v>
      </c>
      <c r="D89" s="20" t="s">
        <v>42</v>
      </c>
      <c r="E89" s="24" t="str">
        <f t="shared" si="2"/>
        <v>Herne Hill</v>
      </c>
    </row>
    <row r="90" spans="1:5" x14ac:dyDescent="0.3">
      <c r="A90" s="20"/>
      <c r="B90" s="20">
        <v>254</v>
      </c>
      <c r="C90" s="20" t="s">
        <v>110</v>
      </c>
      <c r="D90" s="20" t="s">
        <v>42</v>
      </c>
      <c r="E90" s="24" t="str">
        <f t="shared" si="2"/>
        <v>Herne Hill</v>
      </c>
    </row>
    <row r="91" spans="1:5" x14ac:dyDescent="0.3">
      <c r="A91" s="20"/>
      <c r="B91" s="20">
        <v>255</v>
      </c>
      <c r="C91" s="20" t="s">
        <v>111</v>
      </c>
      <c r="D91" s="20" t="s">
        <v>42</v>
      </c>
      <c r="E91" s="24" t="str">
        <f t="shared" si="2"/>
        <v>Herne Hill</v>
      </c>
    </row>
    <row r="92" spans="1:5" x14ac:dyDescent="0.3">
      <c r="A92" s="20"/>
      <c r="B92" s="20">
        <v>256</v>
      </c>
      <c r="C92" s="20" t="s">
        <v>112</v>
      </c>
      <c r="D92" s="20" t="s">
        <v>42</v>
      </c>
      <c r="E92" s="24" t="str">
        <f t="shared" si="2"/>
        <v>Herne Hill</v>
      </c>
    </row>
    <row r="93" spans="1:5" x14ac:dyDescent="0.3">
      <c r="A93" s="20"/>
      <c r="B93" s="20">
        <v>257</v>
      </c>
      <c r="C93" s="20" t="s">
        <v>113</v>
      </c>
      <c r="D93" s="20" t="s">
        <v>42</v>
      </c>
      <c r="E93" s="24" t="str">
        <f t="shared" si="2"/>
        <v>Herne Hill</v>
      </c>
    </row>
    <row r="94" spans="1:5" x14ac:dyDescent="0.3">
      <c r="A94" s="20"/>
      <c r="B94" s="20">
        <v>258</v>
      </c>
      <c r="C94" s="20" t="s">
        <v>114</v>
      </c>
      <c r="D94" s="20" t="s">
        <v>21</v>
      </c>
      <c r="E94" s="24" t="str">
        <f t="shared" si="2"/>
        <v>Herne Hill</v>
      </c>
    </row>
    <row r="95" spans="1:5" x14ac:dyDescent="0.3">
      <c r="A95" s="20"/>
      <c r="B95" s="20">
        <v>259</v>
      </c>
      <c r="C95" s="20" t="s">
        <v>115</v>
      </c>
      <c r="D95" s="20" t="s">
        <v>21</v>
      </c>
      <c r="E95" s="24" t="str">
        <f t="shared" si="2"/>
        <v>Herne Hill</v>
      </c>
    </row>
    <row r="96" spans="1:5" x14ac:dyDescent="0.3">
      <c r="A96" s="20"/>
      <c r="B96" s="20">
        <v>260</v>
      </c>
      <c r="C96" s="20" t="s">
        <v>116</v>
      </c>
      <c r="D96" s="20" t="s">
        <v>21</v>
      </c>
      <c r="E96" s="24" t="str">
        <f t="shared" si="2"/>
        <v>Herne Hill</v>
      </c>
    </row>
    <row r="97" spans="1:6" x14ac:dyDescent="0.3">
      <c r="A97" s="20"/>
      <c r="B97" s="20">
        <v>261</v>
      </c>
      <c r="C97" s="20" t="s">
        <v>117</v>
      </c>
      <c r="D97" s="20" t="s">
        <v>21</v>
      </c>
      <c r="E97" s="24" t="str">
        <f t="shared" si="2"/>
        <v>Herne Hill</v>
      </c>
    </row>
    <row r="98" spans="1:6" x14ac:dyDescent="0.3">
      <c r="A98" s="20"/>
      <c r="B98" s="20">
        <v>262</v>
      </c>
      <c r="C98" s="20" t="s">
        <v>118</v>
      </c>
      <c r="D98" s="20" t="s">
        <v>21</v>
      </c>
      <c r="E98" s="24" t="str">
        <f t="shared" si="2"/>
        <v>Herne Hill</v>
      </c>
    </row>
    <row r="99" spans="1:6" x14ac:dyDescent="0.3">
      <c r="A99" s="20"/>
      <c r="B99" s="20">
        <v>263</v>
      </c>
      <c r="C99" s="20" t="s">
        <v>119</v>
      </c>
      <c r="D99" s="20" t="s">
        <v>21</v>
      </c>
      <c r="E99" s="24" t="str">
        <f t="shared" si="2"/>
        <v>Herne Hill</v>
      </c>
    </row>
    <row r="100" spans="1:6" x14ac:dyDescent="0.3">
      <c r="A100" s="20"/>
      <c r="B100" s="20">
        <v>264</v>
      </c>
      <c r="C100" s="20" t="s">
        <v>120</v>
      </c>
      <c r="D100" s="20" t="s">
        <v>21</v>
      </c>
      <c r="E100" s="24" t="str">
        <f t="shared" si="2"/>
        <v>Herne Hill</v>
      </c>
    </row>
    <row r="101" spans="1:6" x14ac:dyDescent="0.3">
      <c r="A101" s="20"/>
      <c r="B101" s="20">
        <v>265</v>
      </c>
      <c r="C101" s="20" t="s">
        <v>121</v>
      </c>
      <c r="D101" s="20" t="s">
        <v>31</v>
      </c>
      <c r="E101" s="24" t="str">
        <f t="shared" si="2"/>
        <v>Herne Hill</v>
      </c>
    </row>
    <row r="102" spans="1:6" x14ac:dyDescent="0.3">
      <c r="A102" s="20"/>
      <c r="B102" s="20">
        <v>266</v>
      </c>
      <c r="C102" s="20" t="s">
        <v>122</v>
      </c>
      <c r="D102" s="20" t="s">
        <v>31</v>
      </c>
      <c r="E102" s="24" t="str">
        <f t="shared" si="2"/>
        <v>Herne Hill</v>
      </c>
    </row>
    <row r="103" spans="1:6" x14ac:dyDescent="0.3">
      <c r="A103" s="20"/>
      <c r="B103" s="20">
        <v>267</v>
      </c>
      <c r="C103" s="20" t="s">
        <v>123</v>
      </c>
      <c r="D103" s="20" t="s">
        <v>31</v>
      </c>
      <c r="E103" s="24" t="str">
        <f t="shared" si="2"/>
        <v>Herne Hill</v>
      </c>
    </row>
    <row r="104" spans="1:6" x14ac:dyDescent="0.3">
      <c r="A104" s="20"/>
      <c r="B104" s="20">
        <v>268</v>
      </c>
      <c r="C104" s="20" t="s">
        <v>124</v>
      </c>
      <c r="D104" s="20" t="s">
        <v>31</v>
      </c>
      <c r="E104" s="24" t="str">
        <f t="shared" si="2"/>
        <v>Herne Hill</v>
      </c>
    </row>
    <row r="105" spans="1:6" x14ac:dyDescent="0.3">
      <c r="A105" s="20"/>
      <c r="B105" s="20">
        <v>269</v>
      </c>
      <c r="C105" s="20" t="s">
        <v>125</v>
      </c>
      <c r="D105" s="20" t="s">
        <v>31</v>
      </c>
      <c r="E105" s="24" t="str">
        <f t="shared" si="2"/>
        <v>Herne Hill</v>
      </c>
    </row>
    <row r="106" spans="1:6" x14ac:dyDescent="0.3">
      <c r="A106" s="20"/>
      <c r="B106" s="20">
        <v>270</v>
      </c>
      <c r="C106" s="20" t="s">
        <v>126</v>
      </c>
      <c r="D106" s="20" t="s">
        <v>21</v>
      </c>
      <c r="E106" s="24" t="str">
        <f t="shared" si="2"/>
        <v>Herne Hill</v>
      </c>
    </row>
    <row r="107" spans="1:6" x14ac:dyDescent="0.3">
      <c r="A107" s="20"/>
      <c r="B107" s="20">
        <v>271</v>
      </c>
      <c r="C107" s="20" t="s">
        <v>127</v>
      </c>
      <c r="D107" s="20" t="s">
        <v>31</v>
      </c>
      <c r="E107" s="24" t="str">
        <f t="shared" si="2"/>
        <v>Herne Hill</v>
      </c>
      <c r="F107" s="6"/>
    </row>
    <row r="108" spans="1:6" x14ac:dyDescent="0.3">
      <c r="A108" s="20"/>
      <c r="B108" s="20">
        <v>272</v>
      </c>
      <c r="C108" s="20" t="s">
        <v>128</v>
      </c>
      <c r="D108" s="20" t="s">
        <v>31</v>
      </c>
      <c r="E108" s="24" t="str">
        <f t="shared" si="2"/>
        <v>Herne Hill</v>
      </c>
    </row>
    <row r="109" spans="1:6" x14ac:dyDescent="0.3">
      <c r="A109" s="20"/>
      <c r="B109" s="20">
        <v>273</v>
      </c>
      <c r="C109" s="20" t="s">
        <v>129</v>
      </c>
      <c r="D109" s="20" t="s">
        <v>31</v>
      </c>
      <c r="E109" s="24" t="str">
        <f t="shared" si="2"/>
        <v>Herne Hill</v>
      </c>
    </row>
    <row r="110" spans="1:6" x14ac:dyDescent="0.3">
      <c r="A110" s="20"/>
      <c r="B110" s="20">
        <v>274</v>
      </c>
      <c r="C110" s="20" t="s">
        <v>130</v>
      </c>
      <c r="D110" s="20" t="s">
        <v>31</v>
      </c>
      <c r="E110" s="24" t="str">
        <f t="shared" si="2"/>
        <v>Herne Hill</v>
      </c>
    </row>
    <row r="111" spans="1:6" x14ac:dyDescent="0.3">
      <c r="A111" s="20"/>
      <c r="B111" s="20">
        <v>275</v>
      </c>
      <c r="C111" s="20" t="s">
        <v>131</v>
      </c>
      <c r="D111" s="20" t="s">
        <v>31</v>
      </c>
      <c r="E111" s="24" t="str">
        <f t="shared" si="2"/>
        <v>Herne Hill</v>
      </c>
    </row>
    <row r="112" spans="1:6" x14ac:dyDescent="0.3">
      <c r="A112" s="20"/>
      <c r="B112" s="20">
        <v>276</v>
      </c>
      <c r="C112" s="20" t="s">
        <v>132</v>
      </c>
      <c r="D112" s="20" t="s">
        <v>31</v>
      </c>
      <c r="E112" s="24" t="str">
        <f t="shared" si="2"/>
        <v>Herne Hill</v>
      </c>
    </row>
    <row r="113" spans="1:5" x14ac:dyDescent="0.3">
      <c r="A113" s="20"/>
      <c r="B113" s="20">
        <v>277</v>
      </c>
      <c r="C113" s="20" t="s">
        <v>133</v>
      </c>
      <c r="D113" s="20" t="s">
        <v>31</v>
      </c>
      <c r="E113" s="24" t="str">
        <f t="shared" si="2"/>
        <v>Herne Hill</v>
      </c>
    </row>
    <row r="114" spans="1:5" x14ac:dyDescent="0.3">
      <c r="A114" s="20"/>
      <c r="B114" s="20">
        <v>278</v>
      </c>
      <c r="C114" s="20" t="s">
        <v>134</v>
      </c>
      <c r="D114" s="20" t="s">
        <v>39</v>
      </c>
      <c r="E114" s="24" t="str">
        <f t="shared" si="2"/>
        <v>Herne Hill</v>
      </c>
    </row>
    <row r="115" spans="1:5" x14ac:dyDescent="0.3">
      <c r="A115" s="3"/>
      <c r="B115" s="20">
        <v>301</v>
      </c>
      <c r="C115" s="30" t="s">
        <v>207</v>
      </c>
      <c r="D115" s="32" t="s">
        <v>42</v>
      </c>
      <c r="E115" s="24" t="str">
        <f t="shared" si="2"/>
        <v>Kingston &amp; Poly</v>
      </c>
    </row>
    <row r="116" spans="1:5" x14ac:dyDescent="0.3">
      <c r="A116" s="3"/>
      <c r="B116" s="20">
        <f t="shared" ref="B116:B128" si="3">+B115+1</f>
        <v>302</v>
      </c>
      <c r="C116" s="30" t="s">
        <v>208</v>
      </c>
      <c r="D116" s="32" t="s">
        <v>42</v>
      </c>
      <c r="E116" s="24" t="str">
        <f t="shared" si="2"/>
        <v>Kingston &amp; Poly</v>
      </c>
    </row>
    <row r="117" spans="1:5" x14ac:dyDescent="0.3">
      <c r="A117" s="3"/>
      <c r="B117" s="20">
        <f t="shared" si="3"/>
        <v>303</v>
      </c>
      <c r="C117" s="30" t="s">
        <v>209</v>
      </c>
      <c r="D117" s="32" t="s">
        <v>42</v>
      </c>
      <c r="E117" s="24" t="str">
        <f t="shared" si="2"/>
        <v>Kingston &amp; Poly</v>
      </c>
    </row>
    <row r="118" spans="1:5" x14ac:dyDescent="0.3">
      <c r="A118" s="3"/>
      <c r="B118" s="20">
        <f t="shared" si="3"/>
        <v>304</v>
      </c>
      <c r="C118" s="30" t="s">
        <v>210</v>
      </c>
      <c r="D118" s="33" t="s">
        <v>21</v>
      </c>
      <c r="E118" s="24" t="str">
        <f t="shared" si="2"/>
        <v>Kingston &amp; Poly</v>
      </c>
    </row>
    <row r="119" spans="1:5" x14ac:dyDescent="0.3">
      <c r="A119" s="3"/>
      <c r="B119" s="20">
        <f t="shared" si="3"/>
        <v>305</v>
      </c>
      <c r="C119" s="30" t="s">
        <v>211</v>
      </c>
      <c r="D119" s="33" t="s">
        <v>21</v>
      </c>
      <c r="E119" s="24" t="str">
        <f t="shared" si="2"/>
        <v>Kingston &amp; Poly</v>
      </c>
    </row>
    <row r="120" spans="1:5" x14ac:dyDescent="0.3">
      <c r="A120" s="3"/>
      <c r="B120" s="20">
        <f t="shared" si="3"/>
        <v>306</v>
      </c>
      <c r="C120" s="30" t="s">
        <v>212</v>
      </c>
      <c r="D120" s="33" t="s">
        <v>21</v>
      </c>
      <c r="E120" s="24" t="str">
        <f t="shared" si="2"/>
        <v>Kingston &amp; Poly</v>
      </c>
    </row>
    <row r="121" spans="1:5" x14ac:dyDescent="0.3">
      <c r="A121" s="3"/>
      <c r="B121" s="20">
        <f t="shared" si="3"/>
        <v>307</v>
      </c>
      <c r="C121" s="30" t="s">
        <v>213</v>
      </c>
      <c r="D121" s="33" t="s">
        <v>21</v>
      </c>
      <c r="E121" s="24" t="str">
        <f t="shared" si="2"/>
        <v>Kingston &amp; Poly</v>
      </c>
    </row>
    <row r="122" spans="1:5" x14ac:dyDescent="0.3">
      <c r="A122" s="3"/>
      <c r="B122" s="20">
        <f t="shared" si="3"/>
        <v>308</v>
      </c>
      <c r="C122" s="30" t="s">
        <v>214</v>
      </c>
      <c r="D122" s="33" t="s">
        <v>21</v>
      </c>
      <c r="E122" s="24" t="str">
        <f t="shared" si="2"/>
        <v>Kingston &amp; Poly</v>
      </c>
    </row>
    <row r="123" spans="1:5" x14ac:dyDescent="0.3">
      <c r="A123" s="3"/>
      <c r="B123" s="20">
        <f t="shared" si="3"/>
        <v>309</v>
      </c>
      <c r="C123" s="30" t="s">
        <v>215</v>
      </c>
      <c r="D123" s="33" t="s">
        <v>31</v>
      </c>
      <c r="E123" s="24" t="str">
        <f t="shared" si="2"/>
        <v>Kingston &amp; Poly</v>
      </c>
    </row>
    <row r="124" spans="1:5" x14ac:dyDescent="0.3">
      <c r="A124" s="3"/>
      <c r="B124" s="20">
        <f t="shared" si="3"/>
        <v>310</v>
      </c>
      <c r="C124" s="30" t="s">
        <v>216</v>
      </c>
      <c r="D124" s="33" t="s">
        <v>31</v>
      </c>
      <c r="E124" s="24" t="str">
        <f t="shared" si="2"/>
        <v>Kingston &amp; Poly</v>
      </c>
    </row>
    <row r="125" spans="1:5" x14ac:dyDescent="0.3">
      <c r="A125" s="3"/>
      <c r="B125" s="20">
        <f t="shared" si="3"/>
        <v>311</v>
      </c>
      <c r="C125" s="30" t="s">
        <v>217</v>
      </c>
      <c r="D125" s="33" t="s">
        <v>31</v>
      </c>
      <c r="E125" s="24" t="str">
        <f t="shared" si="2"/>
        <v>Kingston &amp; Poly</v>
      </c>
    </row>
    <row r="126" spans="1:5" x14ac:dyDescent="0.3">
      <c r="A126" s="3"/>
      <c r="B126" s="20">
        <f t="shared" si="3"/>
        <v>312</v>
      </c>
      <c r="C126" s="30" t="s">
        <v>218</v>
      </c>
      <c r="D126" s="33" t="s">
        <v>31</v>
      </c>
      <c r="E126" s="24" t="str">
        <f t="shared" si="2"/>
        <v>Kingston &amp; Poly</v>
      </c>
    </row>
    <row r="127" spans="1:5" x14ac:dyDescent="0.3">
      <c r="A127" s="3"/>
      <c r="B127" s="20">
        <f t="shared" si="3"/>
        <v>313</v>
      </c>
      <c r="C127" s="30" t="s">
        <v>219</v>
      </c>
      <c r="D127" s="33" t="s">
        <v>42</v>
      </c>
      <c r="E127" s="24" t="str">
        <f t="shared" si="2"/>
        <v>Kingston &amp; Poly</v>
      </c>
    </row>
    <row r="128" spans="1:5" x14ac:dyDescent="0.3">
      <c r="A128" s="3"/>
      <c r="B128" s="20">
        <f t="shared" si="3"/>
        <v>314</v>
      </c>
      <c r="C128" s="30" t="s">
        <v>220</v>
      </c>
      <c r="D128" s="33" t="s">
        <v>42</v>
      </c>
      <c r="E128" s="24" t="str">
        <f t="shared" si="2"/>
        <v>Kingston &amp; Poly</v>
      </c>
    </row>
    <row r="129" spans="1:5" x14ac:dyDescent="0.3">
      <c r="A129" s="20"/>
      <c r="B129" s="20">
        <v>351</v>
      </c>
      <c r="C129" s="20" t="s">
        <v>137</v>
      </c>
      <c r="D129" s="23" t="s">
        <v>42</v>
      </c>
      <c r="E129" s="24" t="str">
        <f t="shared" si="2"/>
        <v>Sutton &amp; District</v>
      </c>
    </row>
    <row r="130" spans="1:5" x14ac:dyDescent="0.3">
      <c r="A130" s="20"/>
      <c r="B130" s="20">
        <v>352</v>
      </c>
      <c r="C130" s="20" t="s">
        <v>138</v>
      </c>
      <c r="D130" s="23" t="s">
        <v>42</v>
      </c>
      <c r="E130" s="24" t="str">
        <f t="shared" ref="E130:E193" si="4">VLOOKUP(B130,I$2:J$15,2)</f>
        <v>Sutton &amp; District</v>
      </c>
    </row>
    <row r="131" spans="1:5" x14ac:dyDescent="0.3">
      <c r="A131" s="20"/>
      <c r="B131" s="20">
        <v>353</v>
      </c>
      <c r="C131" s="20" t="s">
        <v>139</v>
      </c>
      <c r="D131" s="23" t="s">
        <v>21</v>
      </c>
      <c r="E131" s="24" t="str">
        <f t="shared" si="4"/>
        <v>Sutton &amp; District</v>
      </c>
    </row>
    <row r="132" spans="1:5" x14ac:dyDescent="0.3">
      <c r="A132" s="20"/>
      <c r="B132" s="20">
        <v>354</v>
      </c>
      <c r="C132" s="20" t="s">
        <v>140</v>
      </c>
      <c r="D132" s="23" t="s">
        <v>21</v>
      </c>
      <c r="E132" s="24" t="str">
        <f t="shared" si="4"/>
        <v>Sutton &amp; District</v>
      </c>
    </row>
    <row r="133" spans="1:5" x14ac:dyDescent="0.3">
      <c r="A133" s="20"/>
      <c r="B133" s="20">
        <v>355</v>
      </c>
      <c r="C133" s="20" t="s">
        <v>141</v>
      </c>
      <c r="D133" s="23" t="s">
        <v>21</v>
      </c>
      <c r="E133" s="24" t="str">
        <f t="shared" si="4"/>
        <v>Sutton &amp; District</v>
      </c>
    </row>
    <row r="134" spans="1:5" x14ac:dyDescent="0.3">
      <c r="A134" s="20"/>
      <c r="B134" s="20">
        <v>356</v>
      </c>
      <c r="C134" s="20" t="s">
        <v>142</v>
      </c>
      <c r="D134" s="23" t="s">
        <v>21</v>
      </c>
      <c r="E134" s="24" t="str">
        <f t="shared" si="4"/>
        <v>Sutton &amp; District</v>
      </c>
    </row>
    <row r="135" spans="1:5" x14ac:dyDescent="0.3">
      <c r="A135" s="20"/>
      <c r="B135" s="20">
        <v>357</v>
      </c>
      <c r="C135" s="20" t="s">
        <v>143</v>
      </c>
      <c r="D135" s="23" t="s">
        <v>31</v>
      </c>
      <c r="E135" s="24" t="str">
        <f t="shared" si="4"/>
        <v>Sutton &amp; District</v>
      </c>
    </row>
    <row r="136" spans="1:5" x14ac:dyDescent="0.3">
      <c r="A136" s="20"/>
      <c r="B136" s="20">
        <v>358</v>
      </c>
      <c r="C136" s="20" t="s">
        <v>144</v>
      </c>
      <c r="D136" s="23" t="s">
        <v>31</v>
      </c>
      <c r="E136" s="24" t="str">
        <f t="shared" si="4"/>
        <v>Sutton &amp; District</v>
      </c>
    </row>
    <row r="137" spans="1:5" x14ac:dyDescent="0.3">
      <c r="A137" s="20"/>
      <c r="B137" s="20">
        <v>359</v>
      </c>
      <c r="C137" s="20" t="s">
        <v>145</v>
      </c>
      <c r="D137" s="23" t="s">
        <v>31</v>
      </c>
      <c r="E137" s="24" t="str">
        <f t="shared" si="4"/>
        <v>Sutton &amp; District</v>
      </c>
    </row>
    <row r="138" spans="1:5" x14ac:dyDescent="0.3">
      <c r="A138" s="20"/>
      <c r="B138" s="20">
        <v>360</v>
      </c>
      <c r="C138" s="20" t="s">
        <v>146</v>
      </c>
      <c r="D138" s="23" t="s">
        <v>31</v>
      </c>
      <c r="E138" s="24" t="str">
        <f t="shared" si="4"/>
        <v>Sutton &amp; District</v>
      </c>
    </row>
    <row r="139" spans="1:5" x14ac:dyDescent="0.3">
      <c r="A139" s="20"/>
      <c r="B139" s="20">
        <v>361</v>
      </c>
      <c r="C139" s="20" t="s">
        <v>147</v>
      </c>
      <c r="D139" s="23" t="s">
        <v>31</v>
      </c>
      <c r="E139" s="24" t="str">
        <f t="shared" si="4"/>
        <v>Sutton &amp; District</v>
      </c>
    </row>
    <row r="140" spans="1:5" x14ac:dyDescent="0.3">
      <c r="A140" s="20"/>
      <c r="B140" s="20">
        <v>362</v>
      </c>
      <c r="C140" s="20" t="s">
        <v>148</v>
      </c>
      <c r="D140" s="23" t="s">
        <v>31</v>
      </c>
      <c r="E140" s="24" t="str">
        <f t="shared" si="4"/>
        <v>Sutton &amp; District</v>
      </c>
    </row>
    <row r="141" spans="1:5" x14ac:dyDescent="0.3">
      <c r="A141" s="20"/>
      <c r="B141" s="20">
        <v>363</v>
      </c>
      <c r="C141" s="20" t="s">
        <v>149</v>
      </c>
      <c r="D141" s="23" t="s">
        <v>31</v>
      </c>
      <c r="E141" s="24" t="str">
        <f t="shared" si="4"/>
        <v>Sutton &amp; District</v>
      </c>
    </row>
    <row r="142" spans="1:5" x14ac:dyDescent="0.3">
      <c r="A142" s="20"/>
      <c r="B142" s="20">
        <v>364</v>
      </c>
      <c r="C142" s="20" t="s">
        <v>150</v>
      </c>
      <c r="D142" s="23" t="s">
        <v>31</v>
      </c>
      <c r="E142" s="24" t="str">
        <f t="shared" si="4"/>
        <v>Sutton &amp; District</v>
      </c>
    </row>
    <row r="143" spans="1:5" x14ac:dyDescent="0.3">
      <c r="A143" s="20"/>
      <c r="B143" s="20">
        <v>365</v>
      </c>
      <c r="C143" s="20" t="s">
        <v>151</v>
      </c>
      <c r="D143" s="23" t="s">
        <v>31</v>
      </c>
      <c r="E143" s="24" t="str">
        <f t="shared" si="4"/>
        <v>Sutton &amp; District</v>
      </c>
    </row>
    <row r="144" spans="1:5" x14ac:dyDescent="0.3">
      <c r="A144" s="20"/>
      <c r="B144" s="20">
        <v>366</v>
      </c>
      <c r="C144" s="20" t="s">
        <v>152</v>
      </c>
      <c r="D144" s="23" t="s">
        <v>31</v>
      </c>
      <c r="E144" s="24" t="str">
        <f t="shared" si="4"/>
        <v>Sutton &amp; District</v>
      </c>
    </row>
    <row r="145" spans="1:5" x14ac:dyDescent="0.3">
      <c r="A145" s="20"/>
      <c r="B145" s="20">
        <v>451</v>
      </c>
      <c r="C145" s="20" t="s">
        <v>153</v>
      </c>
      <c r="D145" s="23" t="s">
        <v>42</v>
      </c>
      <c r="E145" s="24" t="str">
        <f t="shared" si="4"/>
        <v>Reigate Priory</v>
      </c>
    </row>
    <row r="146" spans="1:5" x14ac:dyDescent="0.3">
      <c r="A146" s="20"/>
      <c r="B146" s="20">
        <v>452</v>
      </c>
      <c r="C146" s="20" t="s">
        <v>154</v>
      </c>
      <c r="D146" s="23" t="s">
        <v>42</v>
      </c>
      <c r="E146" s="24" t="str">
        <f t="shared" si="4"/>
        <v>Reigate Priory</v>
      </c>
    </row>
    <row r="147" spans="1:5" x14ac:dyDescent="0.3">
      <c r="A147" s="20"/>
      <c r="B147" s="20">
        <v>453</v>
      </c>
      <c r="C147" s="20" t="s">
        <v>155</v>
      </c>
      <c r="D147" s="23" t="s">
        <v>21</v>
      </c>
      <c r="E147" s="24" t="str">
        <f t="shared" si="4"/>
        <v>Reigate Priory</v>
      </c>
    </row>
    <row r="148" spans="1:5" x14ac:dyDescent="0.3">
      <c r="A148" s="20"/>
      <c r="B148" s="20">
        <v>454</v>
      </c>
      <c r="C148" s="20" t="s">
        <v>156</v>
      </c>
      <c r="D148" s="23" t="s">
        <v>42</v>
      </c>
      <c r="E148" s="24" t="str">
        <f t="shared" si="4"/>
        <v>Reigate Priory</v>
      </c>
    </row>
    <row r="149" spans="1:5" x14ac:dyDescent="0.3">
      <c r="A149" s="20"/>
      <c r="B149" s="20">
        <v>455</v>
      </c>
      <c r="C149" s="20" t="s">
        <v>157</v>
      </c>
      <c r="D149" s="23" t="s">
        <v>42</v>
      </c>
      <c r="E149" s="24" t="str">
        <f t="shared" si="4"/>
        <v>Reigate Priory</v>
      </c>
    </row>
    <row r="150" spans="1:5" x14ac:dyDescent="0.3">
      <c r="A150" s="20"/>
      <c r="B150" s="20">
        <v>456</v>
      </c>
      <c r="C150" s="20" t="s">
        <v>158</v>
      </c>
      <c r="D150" s="23" t="s">
        <v>21</v>
      </c>
      <c r="E150" s="24" t="str">
        <f t="shared" si="4"/>
        <v>Reigate Priory</v>
      </c>
    </row>
    <row r="151" spans="1:5" x14ac:dyDescent="0.3">
      <c r="A151" s="20"/>
      <c r="B151" s="20">
        <v>457</v>
      </c>
      <c r="C151" s="20" t="s">
        <v>159</v>
      </c>
      <c r="D151" s="23" t="s">
        <v>21</v>
      </c>
      <c r="E151" s="24" t="str">
        <f t="shared" si="4"/>
        <v>Reigate Priory</v>
      </c>
    </row>
    <row r="152" spans="1:5" x14ac:dyDescent="0.3">
      <c r="A152" s="20"/>
      <c r="B152" s="20">
        <v>458</v>
      </c>
      <c r="C152" s="20" t="s">
        <v>160</v>
      </c>
      <c r="D152" s="23" t="s">
        <v>21</v>
      </c>
      <c r="E152" s="24" t="str">
        <f t="shared" si="4"/>
        <v>Reigate Priory</v>
      </c>
    </row>
    <row r="153" spans="1:5" x14ac:dyDescent="0.3">
      <c r="A153" s="20"/>
      <c r="B153" s="20">
        <v>459</v>
      </c>
      <c r="C153" s="20" t="s">
        <v>161</v>
      </c>
      <c r="D153" s="23" t="s">
        <v>21</v>
      </c>
      <c r="E153" s="24" t="str">
        <f t="shared" si="4"/>
        <v>Reigate Priory</v>
      </c>
    </row>
    <row r="154" spans="1:5" x14ac:dyDescent="0.3">
      <c r="A154" s="20"/>
      <c r="B154" s="20">
        <v>501</v>
      </c>
      <c r="C154" s="20" t="s">
        <v>162</v>
      </c>
      <c r="D154" s="23" t="s">
        <v>42</v>
      </c>
      <c r="E154" s="24" t="str">
        <f t="shared" si="4"/>
        <v>Croydon Harriers</v>
      </c>
    </row>
    <row r="155" spans="1:5" x14ac:dyDescent="0.3">
      <c r="A155" s="20"/>
      <c r="B155" s="20">
        <v>502</v>
      </c>
      <c r="C155" s="20" t="s">
        <v>163</v>
      </c>
      <c r="D155" s="23" t="s">
        <v>42</v>
      </c>
      <c r="E155" s="24" t="str">
        <f t="shared" si="4"/>
        <v>Croydon Harriers</v>
      </c>
    </row>
    <row r="156" spans="1:5" x14ac:dyDescent="0.3">
      <c r="A156" s="20"/>
      <c r="B156" s="20">
        <v>503</v>
      </c>
      <c r="C156" s="20" t="s">
        <v>164</v>
      </c>
      <c r="D156" s="23" t="s">
        <v>42</v>
      </c>
      <c r="E156" s="24" t="str">
        <f t="shared" si="4"/>
        <v>Croydon Harriers</v>
      </c>
    </row>
    <row r="157" spans="1:5" x14ac:dyDescent="0.3">
      <c r="A157" s="20"/>
      <c r="B157" s="20">
        <v>504</v>
      </c>
      <c r="C157" s="20" t="s">
        <v>165</v>
      </c>
      <c r="D157" s="23" t="s">
        <v>42</v>
      </c>
      <c r="E157" s="24" t="str">
        <f t="shared" si="4"/>
        <v>Croydon Harriers</v>
      </c>
    </row>
    <row r="158" spans="1:5" x14ac:dyDescent="0.3">
      <c r="A158" s="20"/>
      <c r="B158" s="20">
        <v>505</v>
      </c>
      <c r="C158" s="20" t="s">
        <v>166</v>
      </c>
      <c r="D158" s="23" t="s">
        <v>42</v>
      </c>
      <c r="E158" s="24" t="str">
        <f t="shared" si="4"/>
        <v>Croydon Harriers</v>
      </c>
    </row>
    <row r="159" spans="1:5" x14ac:dyDescent="0.3">
      <c r="A159" s="20"/>
      <c r="B159" s="20">
        <v>506</v>
      </c>
      <c r="C159" s="20" t="s">
        <v>167</v>
      </c>
      <c r="D159" s="23" t="s">
        <v>42</v>
      </c>
      <c r="E159" s="24" t="str">
        <f t="shared" si="4"/>
        <v>Croydon Harriers</v>
      </c>
    </row>
    <row r="160" spans="1:5" x14ac:dyDescent="0.3">
      <c r="A160" s="20"/>
      <c r="B160" s="20">
        <v>507</v>
      </c>
      <c r="C160" s="20" t="s">
        <v>168</v>
      </c>
      <c r="D160" s="23" t="s">
        <v>42</v>
      </c>
      <c r="E160" s="24" t="str">
        <f t="shared" si="4"/>
        <v>Croydon Harriers</v>
      </c>
    </row>
    <row r="161" spans="1:5" x14ac:dyDescent="0.3">
      <c r="A161" s="20"/>
      <c r="B161" s="20">
        <v>511</v>
      </c>
      <c r="C161" s="25" t="s">
        <v>169</v>
      </c>
      <c r="D161" s="23" t="s">
        <v>21</v>
      </c>
      <c r="E161" s="24" t="str">
        <f t="shared" si="4"/>
        <v>Croydon Harriers</v>
      </c>
    </row>
    <row r="162" spans="1:5" x14ac:dyDescent="0.3">
      <c r="A162" s="20"/>
      <c r="B162" s="20">
        <v>512</v>
      </c>
      <c r="C162" s="25" t="s">
        <v>170</v>
      </c>
      <c r="D162" s="23" t="s">
        <v>21</v>
      </c>
      <c r="E162" s="24" t="str">
        <f t="shared" si="4"/>
        <v>Croydon Harriers</v>
      </c>
    </row>
    <row r="163" spans="1:5" x14ac:dyDescent="0.3">
      <c r="A163" s="20"/>
      <c r="B163" s="20">
        <v>521</v>
      </c>
      <c r="C163" s="25" t="s">
        <v>171</v>
      </c>
      <c r="D163" s="23" t="s">
        <v>31</v>
      </c>
      <c r="E163" s="24" t="str">
        <f t="shared" si="4"/>
        <v>Croydon Harriers</v>
      </c>
    </row>
    <row r="164" spans="1:5" x14ac:dyDescent="0.3">
      <c r="A164" s="20"/>
      <c r="B164" s="20">
        <v>522</v>
      </c>
      <c r="C164" s="25" t="s">
        <v>172</v>
      </c>
      <c r="D164" s="23" t="s">
        <v>31</v>
      </c>
      <c r="E164" s="24" t="str">
        <f t="shared" si="4"/>
        <v>Croydon Harriers</v>
      </c>
    </row>
    <row r="165" spans="1:5" x14ac:dyDescent="0.3">
      <c r="A165" s="20"/>
      <c r="B165" s="20">
        <v>523</v>
      </c>
      <c r="C165" s="25" t="s">
        <v>173</v>
      </c>
      <c r="D165" s="23" t="s">
        <v>31</v>
      </c>
      <c r="E165" s="24" t="str">
        <f t="shared" si="4"/>
        <v>Croydon Harriers</v>
      </c>
    </row>
    <row r="166" spans="1:5" x14ac:dyDescent="0.3">
      <c r="A166" s="20"/>
      <c r="B166" s="20">
        <v>524</v>
      </c>
      <c r="C166" s="25" t="s">
        <v>174</v>
      </c>
      <c r="D166" s="23" t="s">
        <v>31</v>
      </c>
      <c r="E166" s="24" t="str">
        <f t="shared" si="4"/>
        <v>Croydon Harriers</v>
      </c>
    </row>
    <row r="167" spans="1:5" x14ac:dyDescent="0.3">
      <c r="A167" s="20"/>
      <c r="B167" s="20">
        <v>525</v>
      </c>
      <c r="C167" s="25" t="s">
        <v>175</v>
      </c>
      <c r="D167" s="23" t="s">
        <v>31</v>
      </c>
      <c r="E167" s="24" t="str">
        <f t="shared" si="4"/>
        <v>Croydon Harriers</v>
      </c>
    </row>
    <row r="168" spans="1:5" x14ac:dyDescent="0.3">
      <c r="A168" s="20"/>
      <c r="B168" s="20">
        <v>526</v>
      </c>
      <c r="C168" s="25" t="s">
        <v>176</v>
      </c>
      <c r="D168" s="23" t="s">
        <v>31</v>
      </c>
      <c r="E168" s="24" t="str">
        <f t="shared" si="4"/>
        <v>Croydon Harriers</v>
      </c>
    </row>
    <row r="169" spans="1:5" x14ac:dyDescent="0.3">
      <c r="A169" s="20"/>
      <c r="B169" s="20">
        <v>527</v>
      </c>
      <c r="C169" s="25" t="s">
        <v>177</v>
      </c>
      <c r="D169" s="23" t="s">
        <v>31</v>
      </c>
      <c r="E169" s="24" t="str">
        <f t="shared" si="4"/>
        <v>Croydon Harriers</v>
      </c>
    </row>
    <row r="170" spans="1:5" x14ac:dyDescent="0.3">
      <c r="A170" s="20"/>
      <c r="B170" s="20">
        <v>528</v>
      </c>
      <c r="C170" s="25" t="s">
        <v>178</v>
      </c>
      <c r="D170" s="23" t="s">
        <v>31</v>
      </c>
      <c r="E170" s="24" t="str">
        <f t="shared" si="4"/>
        <v>Croydon Harriers</v>
      </c>
    </row>
    <row r="171" spans="1:5" x14ac:dyDescent="0.3">
      <c r="A171" s="20"/>
      <c r="B171" s="20">
        <v>529</v>
      </c>
      <c r="C171" s="25" t="s">
        <v>179</v>
      </c>
      <c r="D171" s="23" t="s">
        <v>31</v>
      </c>
      <c r="E171" s="24" t="str">
        <f t="shared" si="4"/>
        <v>Croydon Harriers</v>
      </c>
    </row>
    <row r="172" spans="1:5" x14ac:dyDescent="0.3">
      <c r="A172" s="20"/>
      <c r="B172" s="20">
        <v>531</v>
      </c>
      <c r="C172" s="25" t="s">
        <v>180</v>
      </c>
      <c r="D172" s="26" t="s">
        <v>39</v>
      </c>
      <c r="E172" s="24" t="str">
        <f t="shared" si="4"/>
        <v>Croydon Harriers</v>
      </c>
    </row>
    <row r="173" spans="1:5" x14ac:dyDescent="0.3">
      <c r="A173" s="20"/>
      <c r="B173" s="20">
        <v>532</v>
      </c>
      <c r="C173" s="25" t="s">
        <v>181</v>
      </c>
      <c r="D173" s="26" t="s">
        <v>39</v>
      </c>
      <c r="E173" s="24" t="str">
        <f t="shared" si="4"/>
        <v>Croydon Harriers</v>
      </c>
    </row>
    <row r="174" spans="1:5" x14ac:dyDescent="0.3">
      <c r="A174" s="20"/>
      <c r="B174" s="20">
        <v>551</v>
      </c>
      <c r="C174" s="25" t="s">
        <v>182</v>
      </c>
      <c r="D174" s="23" t="s">
        <v>21</v>
      </c>
      <c r="E174" s="24" t="str">
        <f t="shared" si="4"/>
        <v>South London Harriers</v>
      </c>
    </row>
    <row r="175" spans="1:5" x14ac:dyDescent="0.3">
      <c r="A175" s="34"/>
      <c r="B175" s="20">
        <v>552</v>
      </c>
      <c r="C175" s="25" t="s">
        <v>183</v>
      </c>
      <c r="D175" s="23" t="s">
        <v>21</v>
      </c>
      <c r="E175" s="24" t="str">
        <f t="shared" si="4"/>
        <v>South London Harriers</v>
      </c>
    </row>
    <row r="176" spans="1:5" x14ac:dyDescent="0.3">
      <c r="A176" s="34"/>
      <c r="B176" s="20">
        <v>553</v>
      </c>
      <c r="C176" s="25" t="s">
        <v>184</v>
      </c>
      <c r="D176" s="23" t="s">
        <v>21</v>
      </c>
      <c r="E176" s="24" t="str">
        <f t="shared" si="4"/>
        <v>South London Harriers</v>
      </c>
    </row>
    <row r="177" spans="1:8" x14ac:dyDescent="0.3">
      <c r="A177" s="34"/>
      <c r="B177" s="20">
        <v>554</v>
      </c>
      <c r="C177" s="25" t="s">
        <v>185</v>
      </c>
      <c r="D177" s="23" t="s">
        <v>21</v>
      </c>
      <c r="E177" s="24" t="str">
        <f t="shared" si="4"/>
        <v>South London Harriers</v>
      </c>
    </row>
    <row r="178" spans="1:8" x14ac:dyDescent="0.3">
      <c r="A178" s="34"/>
      <c r="B178" s="20">
        <v>555</v>
      </c>
      <c r="C178" s="25" t="s">
        <v>186</v>
      </c>
      <c r="D178" s="23" t="s">
        <v>21</v>
      </c>
      <c r="E178" s="24" t="str">
        <f t="shared" si="4"/>
        <v>South London Harriers</v>
      </c>
    </row>
    <row r="179" spans="1:8" x14ac:dyDescent="0.3">
      <c r="A179" s="34"/>
      <c r="B179" s="20">
        <v>556</v>
      </c>
      <c r="C179" s="25" t="s">
        <v>187</v>
      </c>
      <c r="D179" s="23" t="s">
        <v>42</v>
      </c>
      <c r="E179" s="24" t="str">
        <f t="shared" si="4"/>
        <v>South London Harriers</v>
      </c>
    </row>
    <row r="180" spans="1:8" x14ac:dyDescent="0.3">
      <c r="A180" s="34"/>
      <c r="B180" s="20">
        <v>557</v>
      </c>
      <c r="C180" s="25" t="s">
        <v>188</v>
      </c>
      <c r="D180" s="23" t="s">
        <v>42</v>
      </c>
      <c r="E180" s="24" t="str">
        <f t="shared" si="4"/>
        <v>South London Harriers</v>
      </c>
    </row>
    <row r="181" spans="1:8" x14ac:dyDescent="0.3">
      <c r="A181" s="34"/>
      <c r="B181" s="20">
        <v>558</v>
      </c>
      <c r="C181" s="25" t="s">
        <v>189</v>
      </c>
      <c r="D181" s="23" t="s">
        <v>42</v>
      </c>
      <c r="E181" s="24" t="str">
        <f t="shared" si="4"/>
        <v>South London Harriers</v>
      </c>
    </row>
    <row r="182" spans="1:8" x14ac:dyDescent="0.3">
      <c r="A182" s="34"/>
      <c r="B182" s="20">
        <v>559</v>
      </c>
      <c r="C182" s="25" t="s">
        <v>190</v>
      </c>
      <c r="D182" s="23" t="s">
        <v>42</v>
      </c>
      <c r="E182" s="24" t="str">
        <f t="shared" si="4"/>
        <v>South London Harriers</v>
      </c>
    </row>
    <row r="183" spans="1:8" x14ac:dyDescent="0.3">
      <c r="A183" s="34"/>
      <c r="B183" s="20">
        <v>560</v>
      </c>
      <c r="C183" s="25" t="s">
        <v>191</v>
      </c>
      <c r="D183" s="23" t="s">
        <v>42</v>
      </c>
      <c r="E183" s="24" t="str">
        <f t="shared" si="4"/>
        <v>South London Harriers</v>
      </c>
    </row>
    <row r="184" spans="1:8" x14ac:dyDescent="0.3">
      <c r="A184" s="34"/>
      <c r="B184" s="20">
        <v>561</v>
      </c>
      <c r="C184" s="25" t="s">
        <v>192</v>
      </c>
      <c r="D184" s="23" t="s">
        <v>42</v>
      </c>
      <c r="E184" s="24" t="str">
        <f t="shared" si="4"/>
        <v>South London Harriers</v>
      </c>
    </row>
    <row r="185" spans="1:8" x14ac:dyDescent="0.3">
      <c r="A185" s="34"/>
      <c r="B185" s="20">
        <v>562</v>
      </c>
      <c r="C185" s="25" t="s">
        <v>193</v>
      </c>
      <c r="D185" s="23" t="s">
        <v>31</v>
      </c>
      <c r="E185" s="24" t="str">
        <f t="shared" si="4"/>
        <v>South London Harriers</v>
      </c>
    </row>
    <row r="186" spans="1:8" x14ac:dyDescent="0.3">
      <c r="A186" s="34"/>
      <c r="B186" s="20">
        <v>563</v>
      </c>
      <c r="C186" s="25" t="s">
        <v>194</v>
      </c>
      <c r="D186" s="23" t="s">
        <v>39</v>
      </c>
      <c r="E186" s="24" t="str">
        <f t="shared" si="4"/>
        <v>South London Harriers</v>
      </c>
    </row>
    <row r="187" spans="1:8" x14ac:dyDescent="0.3">
      <c r="A187" s="34"/>
      <c r="B187" s="20">
        <v>564</v>
      </c>
      <c r="C187" s="25" t="s">
        <v>195</v>
      </c>
      <c r="D187" s="23" t="s">
        <v>39</v>
      </c>
      <c r="E187" s="24" t="str">
        <f t="shared" si="4"/>
        <v>South London Harriers</v>
      </c>
    </row>
    <row r="188" spans="1:8" x14ac:dyDescent="0.3">
      <c r="A188" s="34"/>
      <c r="B188" s="20">
        <v>565</v>
      </c>
      <c r="C188" s="25" t="s">
        <v>196</v>
      </c>
      <c r="D188" s="23" t="s">
        <v>21</v>
      </c>
      <c r="E188" s="24" t="str">
        <f t="shared" si="4"/>
        <v>South London Harriers</v>
      </c>
    </row>
    <row r="189" spans="1:8" x14ac:dyDescent="0.3">
      <c r="B189" s="20">
        <v>566</v>
      </c>
      <c r="C189" s="40" t="s">
        <v>236</v>
      </c>
      <c r="D189" s="41" t="s">
        <v>42</v>
      </c>
      <c r="E189" s="36" t="str">
        <f t="shared" si="4"/>
        <v>South London Harriers</v>
      </c>
      <c r="H189" s="40"/>
    </row>
    <row r="190" spans="1:8" x14ac:dyDescent="0.3">
      <c r="B190" s="20">
        <v>568</v>
      </c>
      <c r="C190" s="40" t="s">
        <v>247</v>
      </c>
      <c r="D190" s="41" t="s">
        <v>21</v>
      </c>
      <c r="E190" s="36" t="str">
        <f t="shared" si="4"/>
        <v>South London Harriers</v>
      </c>
    </row>
    <row r="191" spans="1:8" x14ac:dyDescent="0.3">
      <c r="B191" s="20">
        <v>569</v>
      </c>
      <c r="C191" s="40" t="s">
        <v>238</v>
      </c>
      <c r="D191" s="41" t="s">
        <v>39</v>
      </c>
      <c r="E191" s="36" t="str">
        <f t="shared" si="4"/>
        <v>South London Harriers</v>
      </c>
    </row>
    <row r="192" spans="1:8" x14ac:dyDescent="0.3">
      <c r="B192" s="20">
        <v>570</v>
      </c>
      <c r="C192" t="s">
        <v>233</v>
      </c>
      <c r="D192" s="41" t="s">
        <v>39</v>
      </c>
      <c r="E192" s="36" t="str">
        <f t="shared" si="4"/>
        <v>South London Harriers</v>
      </c>
    </row>
    <row r="193" spans="2:5" x14ac:dyDescent="0.3">
      <c r="B193" s="35">
        <v>567</v>
      </c>
      <c r="C193" s="40" t="s">
        <v>237</v>
      </c>
      <c r="D193" s="41" t="s">
        <v>39</v>
      </c>
      <c r="E193" s="36" t="str">
        <f t="shared" si="4"/>
        <v>South London Harriers</v>
      </c>
    </row>
    <row r="194" spans="2:5" x14ac:dyDescent="0.3">
      <c r="B194" s="35">
        <v>10</v>
      </c>
      <c r="E194" s="36" t="str">
        <f t="shared" ref="E194:E224" si="5">VLOOKUP(B194,I$2:J$15,2)</f>
        <v>Holland Sports</v>
      </c>
    </row>
    <row r="195" spans="2:5" x14ac:dyDescent="0.3">
      <c r="B195" s="35">
        <v>84</v>
      </c>
      <c r="E195" s="36" t="str">
        <f t="shared" si="5"/>
        <v>Guildford &amp; Godalming</v>
      </c>
    </row>
    <row r="196" spans="2:5" x14ac:dyDescent="0.3">
      <c r="B196" s="35">
        <v>85</v>
      </c>
      <c r="E196" s="36" t="str">
        <f t="shared" si="5"/>
        <v>Guildford &amp; Godalming</v>
      </c>
    </row>
    <row r="197" spans="2:5" x14ac:dyDescent="0.3">
      <c r="B197" s="35">
        <v>86</v>
      </c>
      <c r="E197" s="36" t="str">
        <f t="shared" si="5"/>
        <v>Guildford &amp; Godalming</v>
      </c>
    </row>
    <row r="198" spans="2:5" x14ac:dyDescent="0.3">
      <c r="B198" s="35">
        <v>87</v>
      </c>
      <c r="E198" s="36" t="str">
        <f t="shared" si="5"/>
        <v>Guildford &amp; Godalming</v>
      </c>
    </row>
    <row r="199" spans="2:5" x14ac:dyDescent="0.3">
      <c r="B199" s="35">
        <v>88</v>
      </c>
      <c r="E199" s="36" t="str">
        <f t="shared" si="5"/>
        <v>Guildford &amp; Godalming</v>
      </c>
    </row>
    <row r="200" spans="2:5" x14ac:dyDescent="0.3">
      <c r="B200" s="35">
        <v>89</v>
      </c>
      <c r="E200" s="36" t="str">
        <f t="shared" si="5"/>
        <v>Guildford &amp; Godalming</v>
      </c>
    </row>
    <row r="201" spans="2:5" x14ac:dyDescent="0.3">
      <c r="B201" s="35">
        <v>90</v>
      </c>
      <c r="E201" s="36" t="str">
        <f t="shared" si="5"/>
        <v>Guildford &amp; Godalming</v>
      </c>
    </row>
    <row r="202" spans="2:5" x14ac:dyDescent="0.3">
      <c r="B202" s="35">
        <v>182</v>
      </c>
      <c r="E202" s="36" t="str">
        <f t="shared" si="5"/>
        <v>Epsom &amp; Ewell</v>
      </c>
    </row>
    <row r="203" spans="2:5" x14ac:dyDescent="0.3">
      <c r="B203" s="35">
        <v>183</v>
      </c>
      <c r="C203" t="s">
        <v>221</v>
      </c>
      <c r="D203" t="s">
        <v>42</v>
      </c>
      <c r="E203" s="36" t="str">
        <f t="shared" si="5"/>
        <v>Epsom &amp; Ewell</v>
      </c>
    </row>
    <row r="204" spans="2:5" x14ac:dyDescent="0.3">
      <c r="B204" s="35">
        <v>184</v>
      </c>
      <c r="E204" s="36" t="str">
        <f t="shared" si="5"/>
        <v>Epsom &amp; Ewell</v>
      </c>
    </row>
    <row r="205" spans="2:5" x14ac:dyDescent="0.3">
      <c r="B205" s="35">
        <v>185</v>
      </c>
      <c r="E205" s="36" t="str">
        <f t="shared" si="5"/>
        <v>Epsom &amp; Ewell</v>
      </c>
    </row>
    <row r="206" spans="2:5" x14ac:dyDescent="0.3">
      <c r="B206" s="35">
        <v>186</v>
      </c>
      <c r="E206" s="36" t="str">
        <f t="shared" si="5"/>
        <v>Epsom &amp; Ewell</v>
      </c>
    </row>
    <row r="207" spans="2:5" x14ac:dyDescent="0.3">
      <c r="B207" s="35">
        <v>187</v>
      </c>
      <c r="E207" s="36" t="str">
        <f t="shared" si="5"/>
        <v>Epsom &amp; Ewell</v>
      </c>
    </row>
    <row r="208" spans="2:5" x14ac:dyDescent="0.3">
      <c r="B208" s="35">
        <v>188</v>
      </c>
      <c r="E208" s="36" t="str">
        <f t="shared" si="5"/>
        <v>Epsom &amp; Ewell</v>
      </c>
    </row>
    <row r="209" spans="2:5" x14ac:dyDescent="0.3">
      <c r="B209" s="35">
        <v>189</v>
      </c>
      <c r="E209" s="36" t="str">
        <f t="shared" si="5"/>
        <v>Epsom &amp; Ewell</v>
      </c>
    </row>
    <row r="210" spans="2:5" x14ac:dyDescent="0.3">
      <c r="B210" s="35">
        <v>190</v>
      </c>
      <c r="E210" s="36" t="str">
        <f t="shared" si="5"/>
        <v>Epsom &amp; Ewell</v>
      </c>
    </row>
    <row r="211" spans="2:5" x14ac:dyDescent="0.3">
      <c r="B211" s="35">
        <v>227</v>
      </c>
      <c r="C211" t="s">
        <v>239</v>
      </c>
      <c r="D211" t="s">
        <v>31</v>
      </c>
      <c r="E211" s="36" t="str">
        <f t="shared" si="5"/>
        <v>Hercules Wimbledon</v>
      </c>
    </row>
    <row r="212" spans="2:5" x14ac:dyDescent="0.3">
      <c r="B212" s="35">
        <v>228</v>
      </c>
      <c r="C212" t="s">
        <v>240</v>
      </c>
      <c r="D212" t="s">
        <v>21</v>
      </c>
      <c r="E212" s="36" t="str">
        <f t="shared" si="5"/>
        <v>Hercules Wimbledon</v>
      </c>
    </row>
    <row r="213" spans="2:5" x14ac:dyDescent="0.3">
      <c r="B213" s="35">
        <v>229</v>
      </c>
      <c r="C213" t="s">
        <v>241</v>
      </c>
      <c r="D213" t="s">
        <v>39</v>
      </c>
      <c r="E213" s="36" t="str">
        <f t="shared" si="5"/>
        <v>Hercules Wimbledon</v>
      </c>
    </row>
    <row r="214" spans="2:5" x14ac:dyDescent="0.3">
      <c r="B214" s="35">
        <v>230</v>
      </c>
      <c r="E214" s="36" t="str">
        <f t="shared" si="5"/>
        <v>Hercules Wimbledon</v>
      </c>
    </row>
    <row r="215" spans="2:5" x14ac:dyDescent="0.3">
      <c r="B215" s="35">
        <v>231</v>
      </c>
      <c r="E215" s="36" t="str">
        <f t="shared" si="5"/>
        <v>Hercules Wimbledon</v>
      </c>
    </row>
    <row r="216" spans="2:5" x14ac:dyDescent="0.3">
      <c r="B216" s="35">
        <v>279</v>
      </c>
      <c r="E216" s="36" t="str">
        <f t="shared" si="5"/>
        <v>Herne Hill</v>
      </c>
    </row>
    <row r="217" spans="2:5" x14ac:dyDescent="0.3">
      <c r="B217" s="35">
        <v>367</v>
      </c>
      <c r="C217" t="s">
        <v>242</v>
      </c>
      <c r="D217" t="s">
        <v>31</v>
      </c>
      <c r="E217" s="36" t="str">
        <f t="shared" si="5"/>
        <v>Sutton &amp; District</v>
      </c>
    </row>
    <row r="218" spans="2:5" x14ac:dyDescent="0.3">
      <c r="B218" s="35">
        <v>368</v>
      </c>
      <c r="C218" t="s">
        <v>243</v>
      </c>
      <c r="D218" t="s">
        <v>21</v>
      </c>
      <c r="E218" s="36" t="str">
        <f t="shared" si="5"/>
        <v>Sutton &amp; District</v>
      </c>
    </row>
    <row r="219" spans="2:5" x14ac:dyDescent="0.3">
      <c r="B219" s="35">
        <v>533</v>
      </c>
      <c r="C219" t="s">
        <v>222</v>
      </c>
      <c r="D219" t="s">
        <v>39</v>
      </c>
      <c r="E219" s="36" t="str">
        <f t="shared" si="5"/>
        <v>Croydon Harriers</v>
      </c>
    </row>
    <row r="220" spans="2:5" x14ac:dyDescent="0.3">
      <c r="B220" s="35">
        <v>534</v>
      </c>
      <c r="C220" t="s">
        <v>223</v>
      </c>
      <c r="D220" t="s">
        <v>39</v>
      </c>
      <c r="E220" s="36" t="str">
        <f t="shared" si="5"/>
        <v>Croydon Harriers</v>
      </c>
    </row>
    <row r="221" spans="2:5" x14ac:dyDescent="0.3">
      <c r="B221" s="35">
        <v>535</v>
      </c>
      <c r="C221" t="s">
        <v>224</v>
      </c>
      <c r="D221" t="s">
        <v>31</v>
      </c>
      <c r="E221" s="36" t="str">
        <f t="shared" si="5"/>
        <v>Croydon Harriers</v>
      </c>
    </row>
    <row r="222" spans="2:5" x14ac:dyDescent="0.3">
      <c r="B222" s="35">
        <v>280</v>
      </c>
      <c r="E222" s="36" t="str">
        <f t="shared" si="5"/>
        <v>Herne Hill</v>
      </c>
    </row>
    <row r="223" spans="2:5" x14ac:dyDescent="0.3">
      <c r="B223" s="35">
        <v>281</v>
      </c>
      <c r="C223" t="s">
        <v>248</v>
      </c>
      <c r="D223" t="s">
        <v>21</v>
      </c>
      <c r="E223" s="36" t="str">
        <f t="shared" si="5"/>
        <v>Herne Hill</v>
      </c>
    </row>
    <row r="224" spans="2:5" x14ac:dyDescent="0.3">
      <c r="B224" s="35"/>
      <c r="E224" s="36" t="e">
        <f t="shared" si="5"/>
        <v>#N/A</v>
      </c>
    </row>
  </sheetData>
  <autoFilter ref="E1:E175" xr:uid="{00000000-0001-0000-0100-000000000000}"/>
  <sortState xmlns:xlrd2="http://schemas.microsoft.com/office/spreadsheetml/2017/richdata2" ref="A2:J188">
    <sortCondition ref="B2:B188"/>
  </sortState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Non-scoring results</vt:lpstr>
      <vt:lpstr>Non-scoring results sorted</vt:lpstr>
      <vt:lpstr>Lookup</vt:lpstr>
      <vt:lpstr>Lookup!Print_Area</vt:lpstr>
      <vt:lpstr>Lookup!Print_Titles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</dc:creator>
  <cp:lastModifiedBy>Christine Taylor</cp:lastModifiedBy>
  <cp:lastPrinted>2022-06-04T08:13:02Z</cp:lastPrinted>
  <dcterms:created xsi:type="dcterms:W3CDTF">2018-05-04T21:02:46Z</dcterms:created>
  <dcterms:modified xsi:type="dcterms:W3CDTF">2022-06-06T14:44:40Z</dcterms:modified>
</cp:coreProperties>
</file>